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3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veramiavorvac  ՆԳՆ+ՃԿՊԱ" sheetId="37" r:id="rId10"/>
  </sheets>
  <definedNames>
    <definedName name="_xlnm._FilterDatabase" localSheetId="7" hidden="1">'2025 ԳՊ ժամանակացույց'!$A$18:$G$494</definedName>
    <definedName name="_xlnm._FilterDatabase" localSheetId="9" hidden="1">'veramiavorvac  ՆԳՆ+ՃԿՊԱ'!$A$17:$G$388</definedName>
  </definedNames>
  <calcPr calcId="162913"/>
</workbook>
</file>

<file path=xl/calcChain.xml><?xml version="1.0" encoding="utf-8"?>
<calcChain xmlns="http://schemas.openxmlformats.org/spreadsheetml/2006/main">
  <c r="G342" i="37" l="1"/>
  <c r="G313" i="37" l="1"/>
  <c r="G373" i="37" l="1"/>
  <c r="G294" i="37" l="1"/>
  <c r="G381" i="37" l="1"/>
  <c r="G318" i="37"/>
  <c r="G128" i="37"/>
  <c r="G106" i="37"/>
  <c r="G67" i="37"/>
  <c r="G374" i="37"/>
  <c r="G202" i="37" l="1"/>
  <c r="G27" i="37" l="1"/>
  <c r="G312" i="37"/>
  <c r="G42" i="37" l="1"/>
  <c r="G37" i="37"/>
  <c r="G387" i="37" l="1"/>
  <c r="G386" i="37"/>
  <c r="G385" i="37"/>
  <c r="G384" i="37"/>
  <c r="G383" i="37"/>
  <c r="G382" i="37"/>
  <c r="G380" i="37"/>
  <c r="G379" i="37"/>
  <c r="G378" i="37"/>
  <c r="G377" i="37"/>
  <c r="G376" i="37"/>
  <c r="G375" i="37"/>
  <c r="G372" i="37"/>
  <c r="G371" i="37"/>
  <c r="G370" i="37"/>
  <c r="G369" i="37"/>
  <c r="G368" i="37"/>
  <c r="G367" i="37"/>
  <c r="G366" i="37"/>
  <c r="G365" i="37"/>
  <c r="G364" i="37"/>
  <c r="G363" i="37"/>
  <c r="G362" i="37"/>
  <c r="G361" i="37"/>
  <c r="G360" i="37"/>
  <c r="G359" i="37"/>
  <c r="G358" i="37"/>
  <c r="G357" i="37"/>
  <c r="G356" i="37"/>
  <c r="G355" i="37"/>
  <c r="G354" i="37"/>
  <c r="G353" i="37"/>
  <c r="G352" i="37"/>
  <c r="G351" i="37"/>
  <c r="G350" i="37"/>
  <c r="G349" i="37"/>
  <c r="G348" i="37"/>
  <c r="G347" i="37"/>
  <c r="G346" i="37"/>
  <c r="G345" i="37"/>
  <c r="G344" i="37"/>
  <c r="G343" i="37"/>
  <c r="G341" i="37"/>
  <c r="G340" i="37"/>
  <c r="G339" i="37"/>
  <c r="G338" i="37"/>
  <c r="G337" i="37"/>
  <c r="G336" i="37"/>
  <c r="G335" i="37"/>
  <c r="G334" i="37"/>
  <c r="G333" i="37"/>
  <c r="G332" i="37"/>
  <c r="G331" i="37"/>
  <c r="G330" i="37"/>
  <c r="G329" i="37"/>
  <c r="G328" i="37"/>
  <c r="G327" i="37"/>
  <c r="G326" i="37"/>
  <c r="G325" i="37"/>
  <c r="G324" i="37"/>
  <c r="G323" i="37"/>
  <c r="G322" i="37"/>
  <c r="G321" i="37"/>
  <c r="G320" i="37"/>
  <c r="G319" i="37"/>
  <c r="G317" i="37"/>
  <c r="G316" i="37"/>
  <c r="G315" i="37"/>
  <c r="G314" i="37"/>
  <c r="G311" i="37"/>
  <c r="G310" i="37"/>
  <c r="G308" i="37"/>
  <c r="G307" i="37"/>
  <c r="G306" i="37"/>
  <c r="G305" i="37"/>
  <c r="G304" i="37"/>
  <c r="G303" i="37"/>
  <c r="G301" i="37"/>
  <c r="G300" i="37"/>
  <c r="G299" i="37"/>
  <c r="G298" i="37"/>
  <c r="G297" i="37"/>
  <c r="G296" i="37"/>
  <c r="G295" i="37"/>
  <c r="G293" i="37"/>
  <c r="G292" i="37"/>
  <c r="G291" i="37"/>
  <c r="G290" i="37"/>
  <c r="G289" i="37"/>
  <c r="G288" i="37"/>
  <c r="G287" i="37"/>
  <c r="G286" i="37"/>
  <c r="G285" i="37"/>
  <c r="G284" i="37"/>
  <c r="G283" i="37"/>
  <c r="G282" i="37"/>
  <c r="G281" i="37"/>
  <c r="G280" i="37"/>
  <c r="G279" i="37"/>
  <c r="G278" i="37"/>
  <c r="G277" i="37"/>
  <c r="G276" i="37"/>
  <c r="G275" i="37"/>
  <c r="G274" i="37"/>
  <c r="G273" i="37"/>
  <c r="G272" i="37"/>
  <c r="G271" i="37"/>
  <c r="G270" i="37"/>
  <c r="G269" i="37"/>
  <c r="G268" i="37"/>
  <c r="G267" i="37"/>
  <c r="G266" i="37"/>
  <c r="G265" i="37"/>
  <c r="G264" i="37"/>
  <c r="G263" i="37"/>
  <c r="G262" i="37"/>
  <c r="G261" i="37"/>
  <c r="G260" i="37"/>
  <c r="G259" i="37"/>
  <c r="G258" i="37"/>
  <c r="E257" i="37"/>
  <c r="E256" i="37"/>
  <c r="E255" i="37"/>
  <c r="E254" i="37"/>
  <c r="G253" i="37"/>
  <c r="G252" i="37"/>
  <c r="G251" i="37"/>
  <c r="G250" i="37"/>
  <c r="G249" i="37"/>
  <c r="G248" i="37"/>
  <c r="G247" i="37"/>
  <c r="G246" i="37"/>
  <c r="G245" i="37"/>
  <c r="G244" i="37"/>
  <c r="G243" i="37"/>
  <c r="G242" i="37"/>
  <c r="G241" i="37"/>
  <c r="G240" i="37"/>
  <c r="G238" i="37"/>
  <c r="G237" i="37"/>
  <c r="G236" i="37"/>
  <c r="G235" i="37"/>
  <c r="G234" i="37"/>
  <c r="G233" i="37"/>
  <c r="G232" i="37"/>
  <c r="G231" i="37"/>
  <c r="G230" i="37"/>
  <c r="G229" i="37"/>
  <c r="G228" i="37"/>
  <c r="G227" i="37"/>
  <c r="G226" i="37"/>
  <c r="G225" i="37"/>
  <c r="G224" i="37"/>
  <c r="G223" i="37"/>
  <c r="G222" i="37"/>
  <c r="G221" i="37"/>
  <c r="G220" i="37"/>
  <c r="G219" i="37"/>
  <c r="G218" i="37"/>
  <c r="G217" i="37"/>
  <c r="G216" i="37"/>
  <c r="G215" i="37"/>
  <c r="G214" i="37"/>
  <c r="G213" i="37"/>
  <c r="G212" i="37"/>
  <c r="G211" i="37"/>
  <c r="G210" i="37"/>
  <c r="G209" i="37"/>
  <c r="G208" i="37"/>
  <c r="G207" i="37"/>
  <c r="G206" i="37"/>
  <c r="G183" i="37"/>
  <c r="G182" i="37"/>
  <c r="G181" i="37"/>
  <c r="G180" i="37"/>
  <c r="G205" i="37"/>
  <c r="G204" i="37"/>
  <c r="G203" i="37"/>
  <c r="G201" i="37"/>
  <c r="G200" i="37"/>
  <c r="G199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57" i="37"/>
  <c r="G156" i="37"/>
  <c r="G155" i="37"/>
  <c r="G154" i="37"/>
  <c r="G153" i="37"/>
  <c r="G152" i="37"/>
  <c r="G151" i="37"/>
  <c r="G150" i="37"/>
  <c r="G149" i="37"/>
  <c r="G148" i="37"/>
  <c r="G147" i="37"/>
  <c r="G146" i="37"/>
  <c r="G145" i="37"/>
  <c r="G144" i="37"/>
  <c r="G143" i="37"/>
  <c r="G142" i="37"/>
  <c r="G141" i="37"/>
  <c r="G140" i="37"/>
  <c r="G139" i="37"/>
  <c r="G138" i="37"/>
  <c r="G137" i="37"/>
  <c r="G136" i="37"/>
  <c r="G135" i="37"/>
  <c r="G134" i="37"/>
  <c r="G133" i="37"/>
  <c r="G132" i="37"/>
  <c r="G131" i="37"/>
  <c r="G130" i="37"/>
  <c r="G129" i="37"/>
  <c r="G127" i="37"/>
  <c r="G126" i="37"/>
  <c r="G125" i="37"/>
  <c r="G119" i="37"/>
  <c r="G124" i="37"/>
  <c r="G123" i="37"/>
  <c r="G122" i="37"/>
  <c r="G121" i="37"/>
  <c r="G118" i="37"/>
  <c r="G120" i="37"/>
  <c r="G117" i="37"/>
  <c r="G116" i="37"/>
  <c r="G115" i="37"/>
  <c r="G114" i="37"/>
  <c r="G113" i="37"/>
  <c r="G112" i="37"/>
  <c r="G111" i="37"/>
  <c r="G110" i="37"/>
  <c r="G109" i="37"/>
  <c r="G108" i="37"/>
  <c r="G107" i="37"/>
  <c r="G105" i="37"/>
  <c r="G104" i="37"/>
  <c r="G103" i="37"/>
  <c r="G102" i="37"/>
  <c r="G101" i="37"/>
  <c r="G100" i="37"/>
  <c r="G99" i="37"/>
  <c r="G98" i="37"/>
  <c r="G97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1" i="37"/>
  <c r="G40" i="37"/>
  <c r="G39" i="37"/>
  <c r="G38" i="37"/>
  <c r="G36" i="37"/>
  <c r="G35" i="37"/>
  <c r="G34" i="37"/>
  <c r="G33" i="37"/>
  <c r="G32" i="37"/>
  <c r="G31" i="37"/>
  <c r="G30" i="37"/>
  <c r="G29" i="37"/>
  <c r="G28" i="37"/>
  <c r="G26" i="37"/>
  <c r="G25" i="37"/>
  <c r="G24" i="37"/>
  <c r="G23" i="37"/>
  <c r="G22" i="37"/>
  <c r="G21" i="37"/>
  <c r="G20" i="37"/>
  <c r="G19" i="37"/>
  <c r="G305" i="32" l="1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G388" i="37"/>
  <c r="G239" i="37"/>
</calcChain>
</file>

<file path=xl/sharedStrings.xml><?xml version="1.0" encoding="utf-8"?>
<sst xmlns="http://schemas.openxmlformats.org/spreadsheetml/2006/main" count="6325" uniqueCount="1762">
  <si>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</si>
  <si>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</si>
  <si>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</si>
  <si>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</si>
  <si>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</si>
  <si>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</si>
  <si>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</si>
  <si>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</si>
  <si>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</si>
  <si>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</si>
  <si>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</si>
  <si>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</si>
  <si>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</si>
  <si>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</si>
  <si>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</si>
  <si>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</si>
  <si>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</si>
  <si>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</si>
  <si>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</si>
  <si>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</si>
  <si>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</si>
  <si>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</si>
  <si>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</si>
  <si>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</si>
  <si>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</si>
  <si>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</si>
  <si>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</si>
  <si>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</si>
  <si>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</si>
  <si>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</si>
  <si>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</si>
  <si>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</si>
  <si>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</si>
  <si>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</si>
  <si>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</si>
  <si>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</si>
  <si>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</si>
  <si>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</si>
  <si>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</si>
  <si>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</si>
  <si>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</si>
  <si>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</si>
  <si>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</si>
  <si>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</si>
  <si>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</si>
  <si>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</si>
  <si>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</si>
  <si>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</si>
  <si>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</si>
  <si>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</si>
  <si>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</si>
  <si>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</si>
  <si>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</si>
  <si>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</si>
  <si>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</si>
  <si>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</si>
  <si>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</si>
  <si>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</si>
  <si>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</si>
  <si>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</si>
  <si>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</si>
  <si>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</si>
  <si>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</si>
  <si>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</si>
  <si>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</si>
  <si>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</si>
  <si>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</si>
  <si>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</si>
  <si>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</si>
  <si>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</si>
  <si>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</si>
  <si>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</si>
  <si>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</si>
  <si>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</si>
  <si>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</si>
  <si>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</si>
  <si>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</si>
  <si>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</si>
  <si>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</si>
  <si>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</si>
  <si>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</si>
  <si>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</si>
  <si>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</si>
  <si>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</si>
  <si>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</si>
  <si>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</si>
  <si>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</si>
  <si>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</si>
  <si>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</si>
  <si>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</si>
  <si>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</si>
  <si>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</si>
  <si>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</si>
  <si>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</si>
  <si>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</si>
  <si>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</si>
  <si>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</si>
  <si>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</si>
  <si>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</si>
  <si>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</si>
  <si>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</si>
  <si>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</si>
  <si>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</si>
  <si>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</si>
  <si>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</si>
  <si>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</si>
  <si>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</si>
  <si>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</si>
  <si>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</si>
  <si>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</si>
  <si>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</si>
  <si>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</si>
  <si>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</si>
  <si>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</si>
  <si>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</si>
  <si>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</si>
  <si>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</si>
  <si>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</si>
  <si>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</si>
  <si>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</si>
  <si>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</si>
  <si>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</si>
  <si>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</si>
  <si>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</si>
  <si>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</si>
  <si>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</si>
  <si>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</si>
  <si>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</si>
  <si>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</si>
  <si>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</si>
  <si>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</si>
  <si>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</si>
  <si>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</si>
  <si>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</si>
  <si>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</si>
  <si>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</si>
  <si>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</si>
  <si>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</si>
  <si>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</si>
  <si>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</si>
  <si>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</si>
  <si>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</si>
  <si>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</si>
  <si>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</si>
  <si>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</si>
  <si>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</si>
  <si>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</si>
  <si>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</si>
  <si>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</si>
  <si>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</si>
  <si>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</si>
  <si>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</si>
  <si>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</si>
  <si>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</si>
  <si>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</si>
  <si>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</si>
  <si>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</si>
  <si>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</si>
  <si>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</si>
  <si>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</si>
  <si>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</si>
  <si>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</si>
  <si>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</si>
  <si>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</si>
  <si>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</si>
  <si>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</si>
  <si>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</si>
  <si>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</si>
  <si>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</si>
  <si>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</si>
  <si>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</si>
  <si>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</si>
  <si>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</si>
  <si>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</si>
  <si>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</si>
  <si>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</si>
  <si>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</si>
  <si>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</si>
  <si>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</si>
  <si>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</si>
  <si>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</si>
  <si>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</si>
  <si>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</si>
  <si>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</si>
  <si>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</si>
  <si>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</si>
  <si>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</si>
  <si>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</si>
  <si>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</si>
  <si>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</si>
  <si>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</si>
  <si>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</si>
  <si>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</si>
  <si>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</si>
  <si>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</si>
  <si>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</si>
  <si>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</si>
  <si>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</si>
  <si>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</si>
  <si>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</si>
  <si>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</si>
  <si>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</si>
  <si>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</si>
  <si>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</si>
  <si>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</si>
  <si>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</si>
  <si>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</si>
  <si>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</si>
  <si>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</si>
  <si>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</si>
  <si>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</si>
  <si>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</si>
  <si>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</si>
  <si>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</si>
  <si>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</si>
  <si>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</si>
  <si>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</si>
  <si>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</si>
  <si>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</si>
  <si>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</si>
  <si>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</si>
  <si>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</si>
  <si>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</si>
  <si>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</si>
  <si>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</si>
  <si>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</si>
  <si>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</si>
  <si>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</si>
  <si>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</si>
  <si>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</si>
  <si>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</si>
  <si>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</si>
  <si>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</si>
  <si>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</si>
  <si>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</si>
  <si>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</si>
  <si>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</si>
  <si>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</si>
  <si>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</si>
  <si>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</si>
  <si>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</si>
  <si>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</si>
  <si>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</si>
  <si>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</si>
  <si>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</si>
  <si>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</si>
  <si>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</si>
  <si>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</si>
  <si>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</si>
  <si>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</si>
  <si>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</si>
  <si>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</si>
  <si>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</si>
  <si>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</si>
  <si>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</si>
  <si>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</si>
  <si>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</si>
  <si>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</si>
  <si>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</si>
  <si>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</si>
  <si>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</si>
  <si>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</si>
  <si>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</si>
  <si>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</si>
  <si>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</si>
  <si>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</si>
  <si>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</si>
  <si>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</si>
  <si>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</si>
  <si>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</si>
  <si>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</si>
  <si>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</si>
  <si>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</si>
  <si>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</si>
  <si>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</si>
  <si>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</si>
  <si>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</si>
  <si>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</si>
  <si>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</si>
  <si>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</si>
  <si>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</si>
  <si>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</si>
  <si>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</si>
  <si>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</si>
  <si>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</si>
  <si>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</si>
  <si>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</si>
  <si>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</si>
  <si>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</si>
  <si>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</si>
  <si>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</si>
  <si>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</si>
  <si>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</si>
  <si>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</si>
  <si>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</si>
  <si>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</si>
  <si>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</si>
  <si>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</si>
  <si>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</si>
  <si>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</si>
  <si>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</si>
  <si>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</si>
  <si>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</si>
  <si>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</si>
  <si>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</si>
  <si>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</si>
  <si>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</si>
  <si>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</si>
  <si>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</si>
  <si>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</si>
  <si>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</si>
  <si>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</si>
  <si>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</si>
  <si>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</si>
  <si>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</si>
  <si>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</si>
  <si>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</si>
  <si>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</si>
  <si>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</si>
  <si>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</si>
  <si>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</si>
  <si>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</si>
  <si>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</si>
  <si>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</si>
  <si>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</si>
  <si>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</si>
  <si>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</si>
  <si>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</si>
  <si>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</si>
  <si>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</si>
  <si>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</si>
  <si>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</si>
  <si>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</si>
  <si>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</si>
  <si>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</si>
  <si>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</si>
  <si>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</si>
  <si>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</si>
  <si>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</si>
  <si>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</si>
  <si>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</si>
  <si>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</si>
  <si>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</si>
  <si>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</si>
  <si>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</si>
  <si>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</si>
  <si>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</si>
  <si>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</si>
  <si>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</si>
  <si>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</si>
  <si>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</si>
  <si>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</si>
  <si>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</si>
  <si>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</si>
  <si>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</si>
  <si>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</si>
  <si>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</si>
  <si>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</si>
  <si>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</si>
  <si>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</si>
  <si>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</si>
  <si>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</si>
  <si>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</si>
  <si>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</si>
  <si>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</si>
  <si>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</si>
  <si>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</si>
  <si>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</si>
  <si>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</si>
  <si>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</si>
  <si>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</si>
  <si>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</si>
  <si>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</si>
  <si>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</si>
  <si>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</si>
  <si>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</si>
  <si>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</si>
  <si>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</si>
  <si>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</si>
  <si>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</si>
  <si>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</si>
  <si>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</si>
  <si>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</si>
  <si>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</si>
  <si>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</si>
  <si>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</si>
  <si>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</si>
  <si>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</si>
  <si>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</si>
  <si>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</si>
  <si>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</si>
  <si>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</si>
  <si>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</si>
  <si>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</si>
  <si>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</si>
  <si>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</si>
  <si>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</si>
  <si>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</si>
  <si>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</si>
  <si>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</si>
  <si>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</si>
  <si>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</si>
  <si>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</si>
  <si>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</si>
  <si>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</si>
  <si>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</si>
  <si>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</si>
  <si>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</si>
  <si>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</si>
  <si>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</si>
  <si>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</si>
  <si>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</si>
  <si>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</si>
  <si>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</si>
  <si>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</si>
  <si>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</si>
  <si>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</si>
  <si>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</si>
  <si>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</si>
  <si>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</si>
  <si>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</si>
  <si>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</si>
  <si>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</si>
  <si>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</si>
  <si>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</si>
  <si>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</si>
  <si>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</si>
  <si>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</si>
  <si>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</si>
  <si>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</si>
  <si>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</si>
  <si>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</si>
  <si>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</si>
  <si>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</si>
  <si>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</si>
  <si>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</si>
  <si>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</si>
  <si>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</si>
  <si>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</si>
  <si>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</si>
  <si>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</si>
  <si>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</si>
  <si>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</si>
  <si>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</si>
  <si>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</si>
  <si>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</si>
  <si>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</si>
  <si>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</si>
  <si>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</si>
  <si>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</si>
  <si>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</si>
  <si>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</si>
  <si>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</si>
  <si>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</si>
  <si>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</si>
  <si>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</si>
  <si>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</si>
  <si>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</si>
  <si>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</si>
  <si>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</si>
  <si>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</si>
  <si>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</si>
  <si>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</si>
  <si>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</si>
  <si>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</si>
  <si>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</si>
  <si>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</si>
  <si>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</si>
  <si>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</si>
  <si>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</si>
  <si>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</si>
  <si>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</si>
  <si>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</si>
  <si>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</si>
  <si>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</si>
  <si>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</si>
  <si>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</si>
  <si>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</si>
  <si>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</si>
  <si>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</si>
  <si>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</si>
  <si>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</si>
  <si>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</si>
  <si>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</si>
  <si>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</si>
  <si>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</si>
  <si>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</si>
  <si>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</si>
  <si>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</si>
  <si>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</si>
  <si>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</si>
  <si>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</si>
  <si>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</si>
  <si>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</si>
  <si>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</si>
  <si>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</si>
  <si>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</si>
  <si>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</si>
  <si>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</si>
  <si>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</si>
  <si>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</si>
  <si>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</si>
  <si>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</si>
  <si>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</si>
  <si>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</si>
  <si>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</si>
  <si>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</si>
  <si>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</si>
  <si>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</si>
  <si>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</si>
  <si>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</si>
  <si>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</si>
  <si>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</si>
  <si>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</si>
  <si>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</si>
  <si>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</si>
  <si>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</si>
  <si>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</si>
  <si>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</si>
  <si>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</si>
  <si>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</si>
  <si>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</si>
  <si>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</si>
  <si>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</si>
  <si>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</si>
  <si>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</si>
  <si>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</si>
  <si>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</si>
  <si>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</si>
  <si>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</si>
  <si>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</si>
  <si>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</si>
  <si>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</si>
  <si>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</si>
  <si>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</si>
  <si>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</si>
  <si>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</si>
  <si>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</si>
  <si>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</si>
  <si>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</si>
  <si>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</si>
  <si>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</si>
  <si>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</si>
  <si>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</si>
  <si>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</si>
  <si>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</si>
  <si>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</si>
  <si>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</si>
  <si>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</si>
  <si>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</si>
  <si>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</si>
  <si>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</si>
  <si>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</si>
  <si>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</si>
  <si>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</si>
  <si>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</si>
  <si>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</si>
  <si>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</si>
  <si>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</si>
  <si>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</si>
  <si>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</si>
  <si>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</si>
  <si>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</si>
  <si>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</si>
  <si>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</si>
  <si>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</si>
  <si>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</si>
  <si>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</si>
  <si>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</si>
  <si>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</si>
  <si>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</si>
  <si>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</si>
  <si>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</si>
  <si>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</si>
  <si>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</si>
  <si>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</si>
  <si>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</si>
  <si>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</si>
  <si>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</si>
  <si>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</si>
  <si>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</si>
  <si>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</si>
  <si>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</si>
  <si>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</si>
  <si>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</si>
  <si>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</si>
  <si>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</si>
  <si>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</si>
  <si>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</si>
  <si>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</si>
  <si>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</si>
  <si>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</si>
  <si>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</si>
  <si>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</si>
  <si>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</si>
  <si>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</si>
  <si>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</si>
  <si>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</si>
  <si>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</si>
  <si>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</si>
  <si>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</si>
  <si>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</si>
  <si>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</si>
  <si>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</si>
  <si>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</si>
  <si>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</si>
  <si>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</si>
  <si>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</si>
  <si>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</si>
  <si>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</si>
  <si>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</si>
  <si>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</si>
  <si>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</si>
  <si>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</si>
  <si>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</si>
  <si>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</si>
  <si>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</si>
  <si>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</si>
  <si>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</si>
  <si>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</si>
  <si>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</si>
  <si>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</si>
  <si>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</si>
  <si>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</si>
  <si>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</si>
  <si>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</si>
  <si>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</si>
  <si>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</si>
  <si>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</si>
  <si>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</si>
  <si>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</si>
  <si>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</si>
  <si>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</si>
  <si>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</si>
  <si>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</si>
  <si>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</si>
  <si>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</si>
  <si>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</si>
  <si>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</si>
  <si>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</si>
  <si>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</si>
  <si>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</si>
  <si>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</si>
  <si>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</si>
  <si>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</si>
  <si>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</si>
  <si>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</si>
  <si>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</si>
  <si>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</si>
  <si>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</si>
  <si>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</si>
  <si>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</si>
  <si>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</si>
  <si>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</si>
  <si>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</si>
  <si>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</si>
  <si>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</si>
  <si>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</si>
  <si>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</si>
  <si>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</si>
  <si>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</si>
  <si>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</si>
  <si>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</si>
  <si>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</si>
  <si>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</si>
  <si>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</si>
  <si>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</si>
  <si>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</si>
  <si>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</si>
  <si>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</si>
  <si>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</si>
  <si>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</si>
  <si>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</si>
  <si>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</si>
  <si>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</si>
  <si>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</si>
  <si>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</si>
  <si>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</si>
  <si>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</si>
  <si>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</si>
  <si>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</si>
  <si>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</si>
  <si>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</si>
  <si>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</si>
  <si>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</si>
  <si>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</si>
  <si>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</si>
  <si>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</si>
  <si>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</si>
  <si>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</si>
  <si>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</si>
  <si>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</si>
  <si>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</si>
  <si>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</si>
  <si>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</si>
  <si>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</si>
  <si>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</si>
  <si>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</si>
  <si>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</si>
  <si>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</si>
  <si>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</si>
  <si>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</si>
  <si>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</si>
  <si>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</si>
  <si>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</si>
  <si>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</si>
  <si>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</si>
  <si>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</si>
  <si>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</si>
  <si>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</si>
  <si>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</si>
  <si>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</si>
  <si>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</si>
  <si>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</si>
  <si>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</si>
  <si>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</si>
  <si>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</si>
  <si>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</si>
  <si>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</si>
  <si>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</si>
  <si>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</si>
  <si>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</si>
  <si>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</si>
  <si>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</si>
  <si>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</si>
  <si>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</si>
  <si>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</si>
  <si>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</si>
  <si>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</si>
  <si>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</si>
  <si>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</si>
  <si>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</si>
  <si>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</si>
  <si>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</si>
  <si>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</si>
  <si>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</si>
  <si>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</si>
  <si>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</si>
  <si>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</si>
  <si>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</si>
  <si>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</si>
  <si>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</si>
  <si>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</si>
  <si>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</si>
  <si>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</si>
  <si>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</si>
  <si>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</si>
  <si>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</si>
  <si>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</si>
  <si>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</si>
  <si>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</si>
  <si>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</si>
  <si>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</si>
  <si>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</si>
  <si>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</si>
  <si>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</si>
  <si>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</si>
  <si>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</si>
  <si>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</si>
  <si>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</si>
  <si>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</si>
  <si>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</si>
  <si>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</si>
  <si>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</si>
  <si>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</si>
  <si>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</si>
  <si>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</si>
  <si>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</si>
  <si>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</si>
  <si>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</si>
  <si>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</si>
  <si>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</si>
  <si>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</si>
  <si>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</si>
  <si>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</si>
  <si>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</si>
  <si>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</si>
  <si>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</si>
  <si>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</si>
  <si>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</si>
  <si>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</si>
  <si>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</si>
  <si>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</si>
  <si>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</si>
  <si>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</si>
  <si>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</si>
  <si>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</si>
  <si>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</si>
  <si>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</si>
  <si>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</si>
  <si>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</si>
  <si>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</si>
  <si>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</si>
  <si>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</si>
  <si>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</si>
  <si>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</si>
  <si>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</si>
  <si>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</si>
  <si>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</si>
  <si>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</si>
  <si>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</si>
  <si>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</si>
  <si>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</si>
  <si>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</si>
  <si>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</si>
  <si>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</si>
  <si>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</si>
  <si>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</si>
  <si>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</si>
  <si>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</si>
  <si>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</si>
  <si>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</si>
  <si>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</si>
  <si>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</si>
  <si>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</si>
  <si>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</si>
  <si>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</si>
  <si>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</si>
  <si>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</si>
  <si>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</si>
  <si>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</si>
  <si>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</si>
  <si>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</si>
  <si>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</si>
  <si>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</si>
  <si>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</si>
  <si>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</si>
  <si>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</si>
  <si>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</si>
  <si>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</si>
  <si>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</si>
  <si>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</si>
  <si>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</si>
  <si>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</si>
  <si>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</si>
  <si>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</si>
  <si>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</si>
  <si>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</si>
  <si>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</si>
  <si>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</si>
  <si>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</si>
  <si>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</si>
  <si>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</si>
  <si>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</si>
  <si>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</si>
  <si>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</si>
  <si>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</si>
  <si>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</si>
  <si>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</si>
  <si>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</si>
  <si>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</si>
  <si>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</si>
  <si>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</si>
  <si>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</si>
  <si>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</si>
  <si>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</si>
  <si>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</si>
  <si>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</si>
  <si>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</si>
  <si>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</si>
  <si>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</si>
  <si>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</si>
  <si>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</si>
  <si>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</si>
  <si>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</si>
  <si>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</si>
  <si>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</si>
  <si>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</si>
  <si>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</si>
  <si>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</si>
  <si>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</si>
  <si>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</si>
  <si>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</si>
  <si>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</si>
  <si>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</si>
  <si>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</si>
  <si>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</si>
  <si>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</si>
  <si>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</si>
  <si>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</si>
  <si>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</si>
  <si>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</si>
  <si>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</si>
  <si>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</si>
  <si>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</si>
  <si>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</si>
  <si>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</si>
  <si>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</si>
  <si>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</si>
  <si>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</si>
  <si>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</si>
  <si>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</si>
  <si>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</si>
  <si>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</si>
  <si>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</si>
  <si>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</si>
  <si>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</si>
  <si>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</si>
  <si>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</si>
  <si>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</si>
  <si>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</si>
  <si>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</si>
  <si>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</si>
  <si>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</si>
  <si>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</si>
  <si>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</si>
  <si>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</si>
  <si>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</si>
  <si>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</si>
  <si>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</si>
  <si>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</si>
  <si>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</si>
  <si>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</si>
  <si>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</si>
  <si>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</si>
  <si>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</si>
  <si>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</si>
  <si>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</si>
  <si>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</si>
  <si>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</si>
  <si>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</si>
  <si>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</si>
  <si>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</si>
  <si>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</si>
  <si>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</si>
  <si>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</si>
  <si>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</si>
  <si>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</si>
  <si>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</si>
  <si>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</si>
  <si>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</si>
  <si>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</si>
  <si>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</si>
  <si>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</si>
  <si>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</si>
  <si>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</si>
  <si>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</si>
  <si>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</si>
  <si>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</si>
  <si>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</si>
  <si>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</si>
  <si>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</si>
  <si>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</si>
  <si>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</si>
  <si>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</si>
  <si>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</si>
  <si>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</si>
  <si>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</si>
  <si>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</si>
  <si>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</si>
  <si>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</si>
  <si>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</si>
  <si>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</si>
  <si>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</si>
  <si>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</si>
  <si>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</si>
  <si>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</si>
  <si>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</si>
  <si>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</si>
  <si>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</si>
  <si>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</si>
  <si>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</si>
  <si>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</si>
  <si>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</si>
  <si>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</si>
  <si>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</si>
  <si>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</si>
  <si>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</si>
  <si>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</si>
  <si>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</si>
  <si>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</si>
  <si>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</si>
  <si>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</si>
  <si>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</si>
  <si>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</si>
  <si>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</si>
  <si>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</si>
  <si>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</si>
  <si>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</si>
  <si>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</si>
  <si>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</si>
  <si>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</si>
  <si>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</si>
  <si>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</si>
  <si>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</si>
  <si>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</si>
  <si>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</si>
  <si>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</si>
  <si>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</si>
  <si>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</si>
  <si>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</si>
  <si>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</si>
  <si>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</si>
  <si>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</si>
  <si>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</si>
  <si>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</si>
  <si>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</si>
  <si>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</si>
  <si>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</si>
  <si>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</si>
  <si>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</si>
  <si>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</si>
  <si>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</si>
  <si>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</si>
  <si>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</si>
  <si>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</si>
  <si>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</si>
  <si>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</si>
  <si>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</si>
  <si>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</si>
  <si>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</si>
  <si>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</si>
  <si>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</si>
  <si>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</si>
  <si>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</si>
  <si>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</si>
  <si>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</si>
  <si>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</si>
  <si>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</si>
  <si>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</si>
  <si>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</si>
  <si>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</si>
  <si>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</si>
  <si>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</si>
  <si>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</si>
  <si>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</si>
  <si>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</si>
  <si>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</si>
  <si>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</si>
  <si>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</si>
  <si>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</si>
  <si>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</si>
  <si>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</si>
  <si>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</si>
  <si>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</si>
  <si>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</si>
  <si>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</si>
  <si>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</si>
  <si>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</si>
  <si>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</si>
  <si>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</si>
  <si>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</si>
  <si>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</si>
  <si>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</si>
  <si>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</si>
  <si>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</si>
  <si>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</si>
  <si>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</si>
  <si>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</si>
  <si>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</si>
  <si>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</si>
  <si>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</si>
  <si>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</si>
  <si>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</si>
  <si>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</si>
  <si>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</si>
  <si>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</si>
  <si>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</si>
  <si>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</si>
  <si>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</si>
  <si>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</si>
  <si>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</si>
  <si>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</si>
  <si>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</si>
  <si>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</si>
  <si>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</si>
  <si>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</si>
  <si>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</si>
  <si>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</si>
  <si>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</si>
  <si>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</si>
  <si>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</si>
  <si>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</si>
  <si>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</si>
  <si>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</si>
  <si>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</si>
  <si>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</si>
  <si>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</si>
  <si>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</si>
  <si>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</si>
  <si>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</si>
  <si>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</si>
  <si>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</si>
  <si>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</si>
  <si>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</si>
  <si>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</si>
  <si>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</si>
  <si>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</si>
  <si>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</si>
  <si>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</si>
  <si>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</si>
  <si>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</si>
  <si>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</si>
  <si>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</si>
  <si>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</si>
  <si>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</si>
  <si>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</si>
  <si>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</si>
  <si>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</si>
  <si>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</si>
  <si>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</si>
  <si>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</si>
  <si>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</si>
  <si>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</si>
  <si>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</si>
  <si>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</si>
  <si>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</si>
  <si>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</si>
  <si>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</si>
  <si>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</si>
  <si>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</si>
  <si>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</si>
  <si>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</si>
  <si>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</si>
  <si>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</si>
  <si>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</si>
  <si>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</si>
  <si>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</si>
  <si>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</si>
  <si>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</si>
  <si>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</si>
  <si>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</si>
  <si>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</si>
  <si>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</si>
  <si>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</si>
  <si>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</si>
  <si>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</si>
  <si>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</si>
  <si>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</si>
  <si>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</si>
  <si>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</si>
  <si>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</si>
  <si>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</si>
  <si>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</si>
  <si>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</si>
  <si>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</si>
  <si>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</si>
  <si>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</si>
  <si>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</si>
  <si>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</si>
  <si>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</si>
  <si>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</si>
  <si>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</si>
  <si>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</si>
  <si>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</si>
  <si>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</si>
  <si>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</si>
  <si>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</si>
  <si>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</si>
  <si>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</si>
  <si>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</si>
  <si>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</si>
  <si>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</si>
  <si>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</si>
  <si>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</si>
  <si>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</si>
  <si>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</si>
  <si>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</si>
  <si>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</si>
  <si>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</si>
  <si>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</si>
  <si>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</si>
  <si>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</si>
  <si>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</si>
  <si>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</si>
  <si>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</si>
  <si>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</si>
  <si>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</si>
  <si>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</si>
  <si>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</si>
  <si>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</si>
  <si>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</si>
  <si>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</si>
  <si>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</si>
  <si>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</si>
  <si>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</si>
  <si>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</si>
  <si>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</si>
  <si>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</si>
  <si>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</si>
  <si>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</si>
  <si>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</si>
  <si>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</si>
  <si>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</si>
  <si>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</si>
  <si>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</si>
  <si>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</si>
  <si>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</si>
  <si>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</si>
  <si>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</si>
  <si>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</si>
  <si>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</si>
  <si>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</si>
  <si>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</si>
  <si>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</si>
  <si>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</si>
  <si>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</si>
  <si>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</si>
  <si>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</si>
  <si>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</si>
  <si>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</si>
  <si>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</si>
  <si>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</si>
  <si>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</si>
  <si>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</si>
  <si>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</si>
  <si>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</si>
  <si>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</si>
  <si>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</si>
  <si>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</si>
  <si>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</si>
  <si>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</si>
  <si>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</si>
  <si>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</si>
  <si>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</si>
  <si>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</si>
  <si>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</si>
  <si>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</si>
  <si>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</si>
  <si>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</si>
  <si>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</si>
  <si>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</si>
  <si>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</si>
  <si>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</si>
  <si>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</si>
  <si>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</si>
  <si>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</si>
  <si>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</si>
  <si>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</si>
  <si>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</si>
  <si>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</si>
  <si>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</si>
  <si>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</si>
  <si>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</si>
  <si>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</si>
  <si>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</si>
  <si>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</si>
  <si>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</si>
  <si>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</si>
  <si>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</si>
  <si>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</si>
  <si>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</si>
  <si>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</si>
  <si>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</si>
  <si>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</si>
  <si>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</si>
  <si>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</si>
  <si>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</si>
  <si>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</si>
  <si>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</si>
  <si>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</si>
  <si>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</si>
  <si>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</si>
  <si>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</si>
  <si>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</si>
  <si>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</si>
  <si>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</si>
  <si>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</si>
  <si>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</si>
  <si>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</si>
  <si>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</si>
  <si>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</si>
  <si>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</si>
  <si>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</si>
  <si>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</si>
  <si>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</si>
  <si>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</si>
  <si>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</si>
  <si>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</si>
  <si>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</si>
  <si>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</si>
  <si>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</si>
  <si>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</si>
  <si>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</si>
  <si>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</si>
  <si>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</si>
  <si>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</si>
  <si>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</si>
  <si>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</si>
  <si>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</si>
  <si>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</si>
  <si>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</si>
  <si>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</si>
  <si>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</si>
  <si>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</si>
  <si>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</si>
  <si>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</si>
  <si>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</si>
  <si>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</si>
  <si>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</si>
  <si>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</si>
  <si>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</si>
  <si>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</si>
  <si>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</si>
  <si>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</si>
  <si>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</si>
  <si>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</si>
  <si>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</si>
  <si>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</si>
  <si>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</si>
  <si>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</si>
  <si>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</si>
  <si>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</si>
  <si>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</si>
  <si>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</si>
  <si>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</si>
  <si>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</si>
  <si>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</si>
  <si>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</si>
  <si>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</si>
  <si>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</si>
  <si>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</si>
  <si>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</si>
  <si>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</si>
  <si>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</si>
  <si>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</si>
  <si>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</si>
  <si>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</si>
  <si>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</si>
  <si>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</si>
  <si>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</si>
  <si>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</si>
  <si>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</si>
  <si>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</si>
  <si>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</si>
  <si>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</si>
  <si>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</si>
  <si>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</si>
  <si>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</si>
  <si>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</si>
  <si>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</si>
  <si>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</si>
  <si>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</si>
  <si>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</si>
  <si>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</si>
  <si>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</si>
  <si>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</si>
  <si>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</si>
  <si>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</si>
  <si>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</si>
  <si>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</si>
  <si>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</si>
  <si>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</si>
  <si>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</si>
  <si>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</si>
  <si>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</si>
  <si>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</si>
  <si>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</si>
  <si>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</si>
  <si>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</si>
  <si>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</si>
  <si>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</si>
  <si>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</si>
  <si>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</si>
  <si>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</si>
  <si>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</si>
  <si>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</si>
  <si>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</si>
  <si>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</si>
  <si>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</si>
  <si>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</si>
  <si>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</si>
  <si>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</si>
  <si>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</si>
  <si>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</si>
  <si>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</si>
  <si>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</si>
  <si>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</si>
  <si>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</si>
  <si>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</si>
  <si>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</si>
  <si>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</si>
  <si>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</si>
  <si>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</si>
  <si>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</si>
  <si>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</si>
  <si>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</si>
  <si>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</si>
  <si>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</si>
  <si>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</si>
  <si>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</si>
  <si>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</si>
  <si>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</si>
  <si>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</si>
  <si>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</si>
  <si>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</si>
  <si>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</si>
  <si>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</si>
  <si>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</si>
  <si>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</si>
  <si>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</si>
  <si>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</si>
  <si>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</si>
  <si>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</si>
  <si>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</si>
  <si>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</si>
  <si>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</si>
  <si>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</si>
  <si>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</si>
  <si>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</si>
  <si>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</si>
  <si>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</si>
  <si>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</si>
  <si>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</si>
  <si>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</si>
  <si>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</si>
  <si>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</si>
  <si>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</si>
  <si>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</si>
  <si>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</si>
  <si>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</si>
  <si>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</si>
  <si>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</si>
  <si>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</si>
  <si>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</si>
  <si>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</si>
  <si>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</si>
  <si>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</si>
  <si>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</si>
  <si>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</si>
  <si>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</si>
  <si>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</si>
  <si>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</si>
  <si>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</si>
  <si>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</si>
  <si>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</si>
  <si>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</si>
  <si>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</si>
  <si>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</si>
  <si>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</si>
  <si>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</si>
  <si>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</si>
  <si>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</si>
  <si>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</si>
  <si>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</si>
  <si>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</si>
  <si>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</si>
  <si>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</si>
  <si>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</si>
  <si>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</si>
  <si>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</si>
  <si>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</si>
  <si>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</si>
  <si>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</si>
  <si>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</si>
  <si>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</si>
  <si>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</si>
  <si>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</si>
  <si>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</si>
  <si>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</si>
  <si>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</si>
  <si>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</si>
  <si>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</si>
  <si>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</si>
  <si>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</si>
  <si>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</si>
  <si>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</si>
  <si>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</si>
  <si>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</si>
  <si>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</si>
  <si>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</si>
  <si>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</si>
  <si>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</si>
  <si>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</si>
  <si>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</si>
  <si>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</si>
  <si>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</si>
  <si>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</si>
  <si>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</si>
  <si>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</si>
  <si>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</si>
  <si>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</si>
  <si>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</si>
  <si>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</si>
  <si>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</si>
  <si>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</si>
  <si>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</si>
  <si>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</si>
  <si>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</si>
  <si>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</si>
  <si>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</si>
  <si>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</si>
  <si>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</si>
  <si>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</si>
  <si>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</si>
  <si>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</si>
  <si>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</si>
  <si>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</si>
  <si>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</si>
  <si>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</si>
  <si>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</si>
  <si>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</si>
  <si>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</si>
  <si>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</si>
  <si>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</si>
  <si>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</si>
  <si>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</si>
  <si>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</si>
  <si>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</si>
  <si>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</si>
  <si>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</si>
  <si>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</si>
  <si>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</si>
  <si>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</si>
  <si>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</si>
  <si>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</si>
  <si>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</si>
  <si>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</si>
  <si>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</si>
  <si>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</si>
  <si>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</si>
  <si>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</si>
  <si>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</si>
  <si>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</si>
  <si>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</si>
  <si>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</si>
  <si>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</si>
  <si>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</si>
  <si>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</si>
  <si>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</si>
  <si>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</si>
  <si>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</si>
  <si>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</si>
  <si>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</si>
  <si>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</si>
  <si>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</si>
  <si>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</si>
  <si>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</si>
  <si>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</si>
  <si>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</si>
  <si>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</si>
  <si>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</si>
  <si>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</si>
  <si>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</si>
  <si>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</si>
  <si>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</si>
  <si>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</si>
  <si>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</si>
  <si>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</si>
  <si>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</si>
  <si>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</si>
  <si>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</si>
  <si>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</si>
  <si>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</si>
  <si>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</si>
  <si>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</si>
  <si>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</si>
  <si>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</si>
  <si>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</si>
  <si>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</si>
  <si>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</si>
  <si>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</si>
  <si>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</si>
  <si>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</si>
  <si>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</si>
  <si>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7131118-1</t>
  </si>
  <si>
    <t>7131118-2</t>
  </si>
  <si>
    <t>7131118-3</t>
  </si>
  <si>
    <t>7131118-4</t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</si>
  <si>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</si>
  <si>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</si>
  <si>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</si>
  <si>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</si>
  <si>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</si>
  <si>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</si>
  <si>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</si>
  <si>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</si>
  <si>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</si>
  <si>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</si>
  <si>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</si>
  <si>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</si>
  <si>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</si>
  <si>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</si>
  <si>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</si>
  <si>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Գազի բաշխման և դրա 
հետ կապված ծառայություններ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</si>
  <si>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</si>
  <si>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</si>
  <si>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</si>
  <si>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</si>
  <si>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</si>
  <si>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</si>
  <si>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</si>
  <si>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</si>
  <si>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</si>
  <si>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</si>
  <si>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</si>
  <si>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</si>
  <si>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</si>
  <si>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</si>
  <si>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</si>
  <si>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</si>
  <si>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ցանցային բաժանարար /8 port/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</si>
  <si>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</si>
  <si>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</si>
  <si>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</si>
  <si>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</si>
  <si>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</si>
  <si>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</si>
  <si>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</si>
  <si>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</si>
  <si>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</si>
  <si>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</si>
  <si>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</si>
  <si>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</si>
  <si>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</si>
  <si>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</si>
  <si>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</si>
  <si>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</si>
  <si>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</si>
  <si>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</si>
  <si>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</si>
  <si>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</si>
  <si>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</si>
  <si>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</si>
  <si>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</si>
  <si>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</si>
  <si>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</si>
  <si>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</si>
  <si>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</si>
  <si>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</si>
  <si>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</si>
  <si>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հեղուկացիր սարքերի մասեր
/խողովակի կցորդիչի անցում 
1՚՚-ից 3/4՚՚-ի/</t>
  </si>
  <si>
    <t>42951600-2</t>
  </si>
  <si>
    <t>42951600-3</t>
  </si>
  <si>
    <t>հեղուկացիր սարքերի մասեր
/անցում զոդումից մետաղյա 1/2՚՚/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</si>
  <si>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</si>
  <si>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</si>
  <si>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</si>
  <si>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</si>
  <si>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</si>
  <si>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</si>
  <si>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</si>
  <si>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</si>
  <si>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</si>
  <si>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110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</si>
  <si>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</si>
  <si>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</si>
  <si>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</si>
  <si>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</si>
  <si>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</si>
  <si>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</si>
  <si>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</si>
  <si>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</si>
  <si>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</si>
  <si>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</si>
  <si>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</si>
  <si>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</si>
  <si>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</si>
  <si>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</si>
  <si>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</si>
  <si>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</si>
  <si>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</si>
  <si>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</si>
  <si>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</si>
  <si>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</si>
  <si>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</si>
  <si>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</si>
  <si>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</si>
  <si>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</si>
  <si>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</si>
  <si>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</si>
  <si>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</si>
  <si>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</si>
  <si>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</si>
  <si>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</si>
  <si>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</si>
  <si>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</si>
  <si>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</si>
  <si>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</si>
  <si>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</si>
  <si>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</si>
  <si>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</si>
  <si>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</si>
  <si>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</si>
  <si>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</si>
  <si>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</si>
  <si>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Հեղուկացիր սարքեր 
/ցնցուղ  1/2՚՚/</t>
  </si>
  <si>
    <t>Հեղուկացիր սարքերի մասեր
/խողովակի կցորդիչի անցում 
3/4՚՚-ից 1/2՚՚-ի/</t>
  </si>
  <si>
    <t>Հեղուկացիր սարքերի մասեր
/ցնցուղին միցվող դետալ 1/2՚՚/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</si>
  <si>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</si>
  <si>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</si>
  <si>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</si>
  <si>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</si>
  <si>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</si>
  <si>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</si>
  <si>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</si>
  <si>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</si>
  <si>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միացման մասեր 
/ եռաելք 1/2՚՚-1,4՚՚/</t>
  </si>
  <si>
    <t>Խողովակների միացնող կցորդիչ / 1,4՚՚/</t>
  </si>
  <si>
    <t>Խողովակների միացման մասեր 
/ եռաելք 1/0՚՚/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</si>
  <si>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</si>
  <si>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</si>
  <si>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</si>
  <si>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Խողովակի արմունկ 
/90°-120°  /</t>
  </si>
  <si>
    <t>Խողովակի արմունկ 
/90°-120° 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</si>
  <si>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</si>
  <si>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</si>
  <si>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</si>
  <si>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</si>
  <si>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</si>
  <si>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</si>
  <si>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</si>
  <si>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</si>
  <si>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</si>
  <si>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</si>
  <si>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</si>
  <si>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</si>
  <si>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</si>
  <si>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</si>
  <si>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</si>
  <si>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</si>
  <si>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</si>
  <si>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</si>
  <si>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</si>
  <si>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</si>
  <si>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</si>
  <si>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</si>
  <si>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</si>
  <si>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</si>
  <si>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</si>
  <si>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Դիպլոմներ </t>
    </r>
    <r>
      <rPr>
        <b/>
        <sz val="7"/>
        <rFont val="GHEA Grapalat"/>
        <family val="3"/>
      </rPr>
      <t>/հավելվածով</t>
    </r>
    <r>
      <rPr>
        <sz val="8"/>
        <rFont val="GHEA Grapalat"/>
        <family val="3"/>
        <charset val="204"/>
      </rPr>
      <t>/</t>
    </r>
  </si>
  <si>
    <r>
      <t>Դիպլոմներ
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</si>
  <si>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</si>
  <si>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</si>
  <si>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</si>
  <si>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</si>
  <si>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</si>
  <si>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</si>
  <si>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</si>
  <si>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</si>
  <si>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</si>
  <si>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</si>
  <si>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</si>
  <si>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</si>
  <si>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</si>
  <si>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</si>
  <si>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r>
      <t>Շենքերի, շինությունների հիմնանորոգման աշխատանքներ /9 հարկանի մ/շ-ի</t>
    </r>
    <r>
      <rPr>
        <b/>
        <sz val="8"/>
        <color theme="1"/>
        <rFont val="GHEA Grapalat"/>
        <family val="3"/>
      </rPr>
      <t xml:space="preserve"> 9-րդ հարկ/</t>
    </r>
  </si>
  <si>
    <t>45200000-1</t>
  </si>
  <si>
    <r>
      <t xml:space="preserve">Շենքերի, շինությունների հիմնանորոգման աշխատանքներ /9 հարկանի մ/շ-ի </t>
    </r>
    <r>
      <rPr>
        <b/>
        <sz val="8"/>
        <color theme="1"/>
        <rFont val="GHEA Grapalat"/>
        <family val="3"/>
      </rPr>
      <t>8-րդ հարկ/</t>
    </r>
  </si>
  <si>
    <r>
      <t>Շենքերի, շինությունների կամ դրանց մասերի կառուցման աշխատանքներ /</t>
    </r>
    <r>
      <rPr>
        <b/>
        <sz val="8"/>
        <color theme="1"/>
        <rFont val="GHEA Grapalat"/>
        <family val="3"/>
      </rPr>
      <t>Նոր հանրակացարանների կառուցման աշխատանքներ</t>
    </r>
    <r>
      <rPr>
        <sz val="8"/>
        <color theme="1"/>
        <rFont val="GHEA Grapalat"/>
        <family val="3"/>
      </rPr>
      <t>/</t>
    </r>
  </si>
  <si>
    <t>45200000-2</t>
  </si>
  <si>
    <r>
      <t>Շենքերի, շինությունների կամ դրանց մասերի կառուցման աշխատանքներ /</t>
    </r>
    <r>
      <rPr>
        <b/>
        <sz val="8"/>
        <color theme="1"/>
        <rFont val="GHEA Grapalat"/>
        <family val="3"/>
      </rPr>
      <t>Կենտրոնական հսկիչ անցակետ</t>
    </r>
    <r>
      <rPr>
        <sz val="8"/>
        <color theme="1"/>
        <rFont val="GHEA Grapalat"/>
        <family val="3"/>
      </rPr>
      <t>/</t>
    </r>
  </si>
  <si>
    <t>Աղբի փոխադրման ծառայություններ</t>
  </si>
  <si>
    <t>Հակավիրուսային համակարգչային ծրագրային փաթեթներ</t>
  </si>
  <si>
    <t>Թղթապանակ /կոճգամով մեծ/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</si>
  <si>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</t>
    </r>
    <r>
      <rPr>
        <b/>
        <sz val="9"/>
        <color rgb="FF00B050"/>
        <rFont val="GHEA Grapalat"/>
        <family val="3"/>
      </rPr>
      <t>/i-5/</t>
    </r>
  </si>
  <si>
    <t>Ոռոգման ջրի մատակարարման ծառայություններ</t>
  </si>
  <si>
    <t>«ՀՀ ՆԳՆ կրթահամալիր» ՊՈԱԿ-ի ռեկտորի 
ժամանակավոր պաշտոնակատար՝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</si>
  <si>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</si>
  <si>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</si>
  <si>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</si>
  <si>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</si>
  <si>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</si>
  <si>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</si>
  <si>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</si>
  <si>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</si>
  <si>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Ավտոմեքենաների տեխնիկական ստուգման ծառայություն </t>
    </r>
    <r>
      <rPr>
        <b/>
        <sz val="8"/>
        <color theme="1"/>
        <rFont val="GHEA Grapalat"/>
        <family val="3"/>
      </rPr>
      <t>(ՆԳՆ+ՃԿՊԱ)</t>
    </r>
  </si>
  <si>
    <r>
      <t xml:space="preserve">Փորձաքննության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</si>
  <si>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Փորձաքննության ծառայություններ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</si>
  <si>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Փորձաքննության ծառայություններ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</si>
  <si>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Փորձաքննության ծառայություններ             </t>
    </r>
    <r>
      <rPr>
        <b/>
        <sz val="8"/>
        <rFont val="GHEA Grapalat"/>
        <family val="3"/>
      </rPr>
      <t>/հսկիչ անցակետ/</t>
    </r>
  </si>
  <si>
    <t>«  11  »   ապրիլի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</si>
</sst>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sz val="8"/>
      <color theme="1"/>
      <name val="GHEA Grapalat"/>
      <family val="3"/>
      <charset val="204"/>
    </font>
    <font>
      <b/>
      <sz val="9"/>
      <color rgb="FF00B050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75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6" fillId="0" borderId="0" xfId="0" applyFont="1" applyFill="1" applyBorder="1"/>
    <xf numFmtId="0" fontId="40" fillId="0" borderId="0" xfId="0" applyFont="1" applyFill="1" applyBorder="1"/>
    <xf numFmtId="1" fontId="67" fillId="0" borderId="0" xfId="39" applyNumberFormat="1" applyFont="1" applyFill="1" applyBorder="1" applyAlignment="1">
      <alignment horizontal="right" vertical="center" wrapText="1"/>
    </xf>
    <xf numFmtId="0" fontId="46" fillId="0" borderId="0" xfId="0" applyFont="1" applyFill="1"/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6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7" xfId="0" applyFont="1" applyFill="1" applyBorder="1"/>
    <xf numFmtId="0" fontId="40" fillId="0" borderId="1" xfId="0" applyFont="1" applyFill="1" applyBorder="1"/>
    <xf numFmtId="0" fontId="62" fillId="0" borderId="0" xfId="0" applyFont="1" applyFill="1" applyBorder="1"/>
    <xf numFmtId="0" fontId="59" fillId="0" borderId="0" xfId="0" applyFont="1" applyFill="1"/>
    <xf numFmtId="0" fontId="65" fillId="0" borderId="0" xfId="0" applyFont="1" applyFill="1"/>
    <xf numFmtId="0" fontId="41" fillId="0" borderId="0" xfId="0" applyFont="1" applyFill="1" applyBorder="1"/>
    <xf numFmtId="0" fontId="77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171" fontId="69" fillId="2" borderId="1" xfId="38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49" fontId="44" fillId="2" borderId="1" xfId="0" applyNumberFormat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9" fillId="2" borderId="1" xfId="1" applyFont="1" applyFill="1" applyBorder="1" applyAlignment="1">
      <alignment horizontal="left" vertical="center" wrapText="1"/>
    </xf>
    <xf numFmtId="0" fontId="77" fillId="2" borderId="16" xfId="0" applyFont="1" applyFill="1" applyBorder="1" applyAlignment="1">
      <alignment vertical="center" wrapText="1"/>
    </xf>
    <xf numFmtId="0" fontId="79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/>
    </xf>
    <xf numFmtId="49" fontId="44" fillId="2" borderId="0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77" fillId="2" borderId="9" xfId="1" applyFont="1" applyFill="1" applyBorder="1" applyAlignment="1">
      <alignment horizontal="left" vertical="center" wrapText="1"/>
    </xf>
    <xf numFmtId="0" fontId="77" fillId="2" borderId="19" xfId="0" applyFont="1" applyFill="1" applyBorder="1" applyAlignment="1">
      <alignment vertical="center" wrapText="1"/>
    </xf>
    <xf numFmtId="0" fontId="77" fillId="2" borderId="18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7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171" fontId="69" fillId="2" borderId="1" xfId="38" applyNumberFormat="1" applyFont="1" applyFill="1" applyBorder="1" applyAlignment="1">
      <alignment horizontal="center" vertical="center"/>
    </xf>
    <xf numFmtId="49" fontId="44" fillId="2" borderId="8" xfId="0" applyNumberFormat="1" applyFont="1" applyFill="1" applyBorder="1" applyAlignment="1">
      <alignment vertical="center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49" fontId="44" fillId="2" borderId="8" xfId="0" applyNumberFormat="1" applyFont="1" applyFill="1" applyBorder="1" applyAlignment="1">
      <alignment horizontal="left"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44" fillId="2" borderId="9" xfId="3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9" fillId="2" borderId="8" xfId="0" applyFont="1" applyFill="1" applyBorder="1" applyAlignment="1">
      <alignment horizontal="left" vertical="center" wrapText="1"/>
    </xf>
    <xf numFmtId="0" fontId="77" fillId="2" borderId="8" xfId="1" applyFont="1" applyFill="1" applyBorder="1" applyAlignment="1">
      <alignment horizontal="center" vertical="center" wrapText="1"/>
    </xf>
    <xf numFmtId="3" fontId="9" fillId="2" borderId="13" xfId="1" applyNumberFormat="1" applyFont="1" applyFill="1" applyBorder="1" applyAlignment="1">
      <alignment horizontal="center" vertical="center" wrapText="1"/>
    </xf>
    <xf numFmtId="0" fontId="57" fillId="2" borderId="1" xfId="1" applyFont="1" applyFill="1" applyBorder="1" applyAlignment="1">
      <alignment vertical="center" wrapText="1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49" fontId="44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left" vertical="center" wrapText="1"/>
    </xf>
    <xf numFmtId="0" fontId="79" fillId="2" borderId="8" xfId="1" applyFont="1" applyFill="1" applyBorder="1" applyAlignment="1">
      <alignment horizontal="left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3" fontId="44" fillId="2" borderId="5" xfId="7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3" fontId="9" fillId="2" borderId="5" xfId="4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5" xfId="1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/>
    </xf>
    <xf numFmtId="3" fontId="44" fillId="2" borderId="13" xfId="1" applyNumberFormat="1" applyFont="1" applyFill="1" applyBorder="1" applyAlignment="1">
      <alignment horizontal="center" vertical="center"/>
    </xf>
    <xf numFmtId="3" fontId="44" fillId="2" borderId="10" xfId="1" applyNumberFormat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 wrapText="1"/>
    </xf>
    <xf numFmtId="0" fontId="77" fillId="2" borderId="5" xfId="0" applyFont="1" applyFill="1" applyBorder="1" applyAlignment="1">
      <alignment horizontal="center" vertical="center"/>
    </xf>
    <xf numFmtId="3" fontId="55" fillId="2" borderId="5" xfId="1" applyNumberFormat="1" applyFont="1" applyFill="1" applyBorder="1" applyAlignment="1">
      <alignment horizontal="center" vertical="center"/>
    </xf>
    <xf numFmtId="3" fontId="55" fillId="2" borderId="5" xfId="4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  <xf numFmtId="0" fontId="44" fillId="2" borderId="5" xfId="1" applyNumberFormat="1" applyFont="1" applyFill="1" applyBorder="1" applyAlignment="1">
      <alignment horizontal="center" vertical="center"/>
    </xf>
    <xf numFmtId="0" fontId="78" fillId="2" borderId="5" xfId="0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NumberFormat="1" applyFont="1" applyFill="1" applyBorder="1" applyAlignment="1">
      <alignment horizontal="center" vertical="center" wrapText="1"/>
    </xf>
    <xf numFmtId="3" fontId="9" fillId="2" borderId="5" xfId="7" applyNumberFormat="1" applyFont="1" applyFill="1" applyBorder="1" applyAlignment="1">
      <alignment horizontal="center" vertical="center" wrapText="1"/>
    </xf>
    <xf numFmtId="3" fontId="44" fillId="2" borderId="2" xfId="1" applyNumberFormat="1" applyFont="1" applyFill="1" applyBorder="1" applyAlignment="1">
      <alignment horizontal="center" vertical="center"/>
    </xf>
    <xf numFmtId="0" fontId="44" fillId="2" borderId="10" xfId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 wrapText="1"/>
    </xf>
    <xf numFmtId="3" fontId="55" fillId="2" borderId="5" xfId="3" applyNumberFormat="1" applyFont="1" applyFill="1" applyBorder="1" applyAlignment="1">
      <alignment horizontal="center" vertical="center" wrapText="1"/>
    </xf>
    <xf numFmtId="3" fontId="56" fillId="2" borderId="1" xfId="1" applyNumberFormat="1" applyFont="1" applyFill="1" applyBorder="1" applyAlignment="1">
      <alignment vertical="center" wrapText="1"/>
    </xf>
    <xf numFmtId="0" fontId="57" fillId="2" borderId="1" xfId="1" applyNumberFormat="1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horizontal="right" vertical="center" wrapText="1"/>
    </xf>
    <xf numFmtId="3" fontId="69" fillId="2" borderId="1" xfId="1" applyNumberFormat="1" applyFont="1" applyFill="1" applyBorder="1" applyAlignment="1">
      <alignment horizontal="right" vertical="center" wrapText="1"/>
    </xf>
    <xf numFmtId="3" fontId="64" fillId="2" borderId="1" xfId="1" applyNumberFormat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left" vertical="center" wrapText="1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57" fillId="10" borderId="1" xfId="1" applyFont="1" applyFill="1" applyBorder="1" applyAlignment="1">
      <alignment horizontal="center" vertical="center" wrapText="1"/>
    </xf>
    <xf numFmtId="0" fontId="63" fillId="2" borderId="20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9" fillId="2" borderId="0" xfId="1" applyFont="1" applyFill="1" applyBorder="1" applyAlignment="1">
      <alignment horizontal="right" vertical="center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297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2072347" y="792861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297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2072347" y="792861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187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2072347" y="5095494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186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2072347" y="506759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302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2072347" y="802767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301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2072347" y="8019581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606" t="s">
        <v>0</v>
      </c>
      <c r="D1" s="606"/>
      <c r="E1" s="606"/>
      <c r="F1" s="606"/>
      <c r="G1" s="606"/>
      <c r="H1" s="53"/>
    </row>
    <row r="2" spans="1:10" ht="9.75" hidden="1" customHeight="1">
      <c r="A2" s="607" t="s">
        <v>586</v>
      </c>
      <c r="B2" s="607"/>
      <c r="C2" s="607"/>
      <c r="D2" s="607"/>
      <c r="E2" s="607"/>
      <c r="F2" s="607"/>
      <c r="G2" s="607"/>
      <c r="H2" s="53"/>
    </row>
    <row r="3" spans="1:10" ht="25.5" customHeight="1">
      <c r="A3" s="607"/>
      <c r="B3" s="607"/>
      <c r="C3" s="607"/>
      <c r="D3" s="607"/>
      <c r="E3" s="607"/>
      <c r="F3" s="607"/>
      <c r="G3" s="607"/>
      <c r="H3" s="53"/>
    </row>
    <row r="4" spans="1:10" ht="23.25" customHeight="1">
      <c r="A4" s="608" t="s">
        <v>1</v>
      </c>
      <c r="B4" s="608"/>
      <c r="C4" s="608"/>
      <c r="D4" s="608"/>
      <c r="E4" s="608"/>
      <c r="F4" s="608"/>
      <c r="G4" s="608"/>
      <c r="H4" s="53"/>
    </row>
    <row r="5" spans="1:10" ht="20.25" customHeight="1">
      <c r="A5" s="44"/>
      <c r="B5" s="45" t="s">
        <v>2</v>
      </c>
      <c r="C5" s="609" t="s">
        <v>726</v>
      </c>
      <c r="D5" s="609"/>
      <c r="E5" s="609"/>
      <c r="F5" s="609"/>
      <c r="G5" s="609"/>
      <c r="H5" s="53"/>
    </row>
    <row r="6" spans="1:10" ht="24" customHeight="1">
      <c r="A6" s="610" t="s">
        <v>646</v>
      </c>
      <c r="B6" s="610"/>
      <c r="C6" s="610"/>
      <c r="D6" s="610"/>
      <c r="E6" s="610"/>
      <c r="F6" s="610"/>
      <c r="G6" s="610"/>
      <c r="H6" s="53"/>
    </row>
    <row r="7" spans="1:10" ht="18" customHeight="1">
      <c r="A7" s="611" t="s">
        <v>587</v>
      </c>
      <c r="B7" s="611"/>
      <c r="C7" s="611"/>
      <c r="D7" s="611"/>
      <c r="E7" s="611"/>
      <c r="F7" s="611"/>
      <c r="G7" s="611"/>
      <c r="H7" s="53"/>
    </row>
    <row r="8" spans="1:10" ht="12.75" customHeight="1">
      <c r="A8" s="611" t="s">
        <v>588</v>
      </c>
      <c r="B8" s="611"/>
      <c r="C8" s="611"/>
      <c r="D8" s="611"/>
      <c r="E8" s="611"/>
      <c r="F8" s="611"/>
      <c r="G8" s="611"/>
      <c r="H8" s="53"/>
    </row>
    <row r="9" spans="1:10" ht="15.75" customHeight="1">
      <c r="A9" s="611" t="s">
        <v>589</v>
      </c>
      <c r="B9" s="611"/>
      <c r="C9" s="611"/>
      <c r="D9" s="611"/>
      <c r="E9" s="611"/>
      <c r="F9" s="611"/>
      <c r="G9" s="611"/>
      <c r="H9" s="53"/>
    </row>
    <row r="10" spans="1:10" ht="19.5" customHeight="1">
      <c r="A10" s="605" t="s">
        <v>590</v>
      </c>
      <c r="B10" s="605"/>
      <c r="C10" s="605"/>
      <c r="D10" s="605"/>
      <c r="E10" s="605"/>
      <c r="F10" s="605"/>
      <c r="G10" s="605"/>
      <c r="H10" s="53"/>
    </row>
    <row r="11" spans="1:10" ht="14.25" customHeight="1">
      <c r="A11" s="605" t="s">
        <v>591</v>
      </c>
      <c r="B11" s="605"/>
      <c r="C11" s="605"/>
      <c r="D11" s="605"/>
      <c r="E11" s="605"/>
      <c r="F11" s="605"/>
      <c r="G11" s="605"/>
      <c r="H11" s="53"/>
    </row>
    <row r="12" spans="1:10" ht="14.25" customHeight="1">
      <c r="A12" s="605" t="s">
        <v>592</v>
      </c>
      <c r="B12" s="605"/>
      <c r="C12" s="605"/>
      <c r="D12" s="605"/>
      <c r="E12" s="605"/>
      <c r="F12" s="605"/>
      <c r="G12" s="605"/>
      <c r="H12" s="53"/>
    </row>
    <row r="13" spans="1:10" ht="15" customHeight="1">
      <c r="A13" s="605" t="s">
        <v>593</v>
      </c>
      <c r="B13" s="605"/>
      <c r="C13" s="605"/>
      <c r="D13" s="605"/>
      <c r="E13" s="605"/>
      <c r="F13" s="605"/>
      <c r="G13" s="605"/>
      <c r="H13" s="53"/>
    </row>
    <row r="14" spans="1:10" ht="16.5" customHeight="1">
      <c r="A14" s="605" t="s">
        <v>3</v>
      </c>
      <c r="B14" s="605"/>
      <c r="C14" s="605"/>
      <c r="D14" s="605"/>
      <c r="E14" s="605"/>
      <c r="F14" s="605"/>
      <c r="G14" s="605"/>
      <c r="H14" s="53"/>
    </row>
    <row r="15" spans="1:10" ht="18.75" customHeight="1">
      <c r="A15" s="621" t="s">
        <v>4</v>
      </c>
      <c r="B15" s="622"/>
      <c r="C15" s="621" t="s">
        <v>5</v>
      </c>
      <c r="D15" s="621" t="s">
        <v>6</v>
      </c>
      <c r="E15" s="621" t="s">
        <v>7</v>
      </c>
      <c r="F15" s="621" t="s">
        <v>8</v>
      </c>
      <c r="G15" s="625" t="s">
        <v>9</v>
      </c>
      <c r="H15" s="53"/>
    </row>
    <row r="16" spans="1:10" ht="74.25" customHeight="1">
      <c r="A16" s="79" t="s">
        <v>10</v>
      </c>
      <c r="B16" s="79" t="s">
        <v>11</v>
      </c>
      <c r="C16" s="623"/>
      <c r="D16" s="624"/>
      <c r="E16" s="624"/>
      <c r="F16" s="624"/>
      <c r="G16" s="626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27" t="s">
        <v>124</v>
      </c>
      <c r="B18" s="627"/>
      <c r="C18" s="627"/>
      <c r="D18" s="627"/>
      <c r="E18" s="627"/>
      <c r="F18" s="627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612" t="s">
        <v>125</v>
      </c>
      <c r="B379" s="613"/>
      <c r="C379" s="613"/>
      <c r="D379" s="613"/>
      <c r="E379" s="613"/>
      <c r="F379" s="614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615" t="s">
        <v>127</v>
      </c>
      <c r="B449" s="616"/>
      <c r="C449" s="616"/>
      <c r="D449" s="616"/>
      <c r="E449" s="616"/>
      <c r="F449" s="617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618" t="s">
        <v>128</v>
      </c>
      <c r="B509" s="619"/>
      <c r="C509" s="619"/>
      <c r="D509" s="619"/>
      <c r="E509" s="619"/>
      <c r="F509" s="620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621"/>
  <sheetViews>
    <sheetView tabSelected="1" topLeftCell="A383" zoomScale="145" zoomScaleNormal="145" workbookViewId="0">
      <selection activeCell="C5" sqref="C5:G5"/>
    </sheetView>
  </sheetViews>
  <sheetFormatPr defaultColWidth="8.85546875" defaultRowHeight="15"/>
  <cols>
    <col min="1" max="1" width="10.42578125" style="1" customWidth="1"/>
    <col min="2" max="2" width="33.28515625" style="1" customWidth="1"/>
    <col min="3" max="3" width="8.42578125" style="358" customWidth="1"/>
    <col min="4" max="4" width="7.5703125" style="1" customWidth="1"/>
    <col min="5" max="5" width="11.28515625" style="358" customWidth="1"/>
    <col min="6" max="6" width="9.7109375" style="358" customWidth="1"/>
    <col min="7" max="7" width="13.85546875" style="185" customWidth="1"/>
    <col min="8" max="8" width="6.140625" style="484" customWidth="1"/>
    <col min="9" max="134" width="8.85546875" style="484"/>
    <col min="135" max="16384" width="8.85546875" style="483"/>
  </cols>
  <sheetData>
    <row r="1" spans="1:134">
      <c r="A1" s="195"/>
      <c r="B1" s="196"/>
      <c r="C1" s="655" t="s">
        <v>881</v>
      </c>
      <c r="D1" s="655"/>
      <c r="E1" s="655"/>
      <c r="F1" s="655"/>
      <c r="G1" s="655"/>
    </row>
    <row r="2" spans="1:134">
      <c r="A2" s="665" t="s">
        <v>1747</v>
      </c>
      <c r="B2" s="665"/>
      <c r="C2" s="665"/>
      <c r="D2" s="665"/>
      <c r="E2" s="665"/>
      <c r="F2" s="665"/>
      <c r="G2" s="665"/>
    </row>
    <row r="3" spans="1:134" ht="9.75" customHeight="1">
      <c r="A3" s="665"/>
      <c r="B3" s="665"/>
      <c r="C3" s="665"/>
      <c r="D3" s="665"/>
      <c r="E3" s="665"/>
      <c r="F3" s="665"/>
      <c r="G3" s="665"/>
    </row>
    <row r="4" spans="1:134">
      <c r="A4" s="666" t="s">
        <v>872</v>
      </c>
      <c r="B4" s="666"/>
      <c r="C4" s="666"/>
      <c r="D4" s="666"/>
      <c r="E4" s="666"/>
      <c r="F4" s="666"/>
      <c r="G4" s="666"/>
    </row>
    <row r="5" spans="1:134">
      <c r="A5" s="199"/>
      <c r="B5" s="200" t="s">
        <v>2</v>
      </c>
      <c r="C5" s="674" t="s">
        <v>1761</v>
      </c>
      <c r="D5" s="659"/>
      <c r="E5" s="659"/>
      <c r="F5" s="659"/>
      <c r="G5" s="659"/>
    </row>
    <row r="6" spans="1:134" ht="28.15" customHeight="1">
      <c r="A6" s="672" t="s">
        <v>1749</v>
      </c>
      <c r="B6" s="660"/>
      <c r="C6" s="660"/>
      <c r="D6" s="660"/>
      <c r="E6" s="660"/>
      <c r="F6" s="660"/>
      <c r="G6" s="660"/>
      <c r="H6" s="481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483"/>
      <c r="AQ6" s="483"/>
      <c r="AR6" s="483"/>
      <c r="AS6" s="483"/>
      <c r="AT6" s="483"/>
      <c r="AU6" s="483"/>
      <c r="AV6" s="483"/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83"/>
      <c r="BQ6" s="483"/>
      <c r="BR6" s="483"/>
      <c r="BS6" s="483"/>
      <c r="BT6" s="483"/>
      <c r="BU6" s="483"/>
      <c r="BV6" s="483"/>
      <c r="BW6" s="483"/>
      <c r="BX6" s="483"/>
      <c r="BY6" s="483"/>
      <c r="BZ6" s="483"/>
      <c r="CA6" s="483"/>
      <c r="CB6" s="483"/>
      <c r="CC6" s="483"/>
      <c r="CD6" s="483"/>
      <c r="CE6" s="483"/>
      <c r="CF6" s="483"/>
      <c r="CG6" s="483"/>
      <c r="CH6" s="483"/>
      <c r="CI6" s="483"/>
      <c r="CJ6" s="483"/>
      <c r="CK6" s="483"/>
      <c r="CL6" s="483"/>
      <c r="CM6" s="483"/>
      <c r="CN6" s="483"/>
      <c r="CO6" s="483"/>
      <c r="CP6" s="483"/>
      <c r="CQ6" s="483"/>
      <c r="CR6" s="483"/>
      <c r="CS6" s="483"/>
      <c r="CT6" s="483"/>
      <c r="CU6" s="483"/>
      <c r="CV6" s="483"/>
      <c r="CW6" s="483"/>
      <c r="CX6" s="483"/>
      <c r="CY6" s="483"/>
      <c r="CZ6" s="483"/>
      <c r="DA6" s="483"/>
      <c r="DB6" s="483"/>
      <c r="DC6" s="483"/>
      <c r="DD6" s="483"/>
      <c r="DE6" s="483"/>
      <c r="DF6" s="483"/>
      <c r="DG6" s="483"/>
      <c r="DH6" s="483"/>
      <c r="DI6" s="483"/>
      <c r="DJ6" s="483"/>
      <c r="DK6" s="483"/>
      <c r="DL6" s="483"/>
      <c r="DM6" s="483"/>
      <c r="DN6" s="483"/>
      <c r="DO6" s="483"/>
      <c r="DP6" s="483"/>
      <c r="DQ6" s="483"/>
      <c r="DR6" s="483"/>
      <c r="DS6" s="483"/>
      <c r="DT6" s="483"/>
      <c r="DU6" s="483"/>
      <c r="DV6" s="483"/>
      <c r="DW6" s="483"/>
      <c r="DX6" s="483"/>
      <c r="DY6" s="483"/>
      <c r="DZ6" s="483"/>
      <c r="EA6" s="483"/>
      <c r="EB6" s="483"/>
      <c r="EC6" s="483"/>
      <c r="ED6" s="483"/>
    </row>
    <row r="7" spans="1:134" ht="16.5" customHeight="1">
      <c r="A7" s="673" t="s">
        <v>1748</v>
      </c>
      <c r="B7" s="661"/>
      <c r="C7" s="661"/>
      <c r="D7" s="661"/>
      <c r="E7" s="661"/>
      <c r="F7" s="661"/>
      <c r="G7" s="661"/>
      <c r="H7" s="481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483"/>
      <c r="AC7" s="483"/>
      <c r="AD7" s="483"/>
      <c r="AE7" s="483"/>
      <c r="AF7" s="483"/>
      <c r="AG7" s="483"/>
      <c r="AH7" s="483"/>
      <c r="AI7" s="483"/>
      <c r="AJ7" s="483"/>
      <c r="AK7" s="483"/>
      <c r="AL7" s="483"/>
      <c r="AM7" s="483"/>
      <c r="AN7" s="483"/>
      <c r="AO7" s="483"/>
      <c r="AP7" s="483"/>
      <c r="AQ7" s="483"/>
      <c r="AR7" s="483"/>
      <c r="AS7" s="483"/>
      <c r="AT7" s="483"/>
      <c r="AU7" s="483"/>
      <c r="AV7" s="483"/>
      <c r="AW7" s="483"/>
      <c r="AX7" s="483"/>
      <c r="AY7" s="483"/>
      <c r="AZ7" s="483"/>
      <c r="BA7" s="483"/>
      <c r="BB7" s="483"/>
      <c r="BC7" s="483"/>
      <c r="BD7" s="483"/>
      <c r="BE7" s="483"/>
      <c r="BF7" s="483"/>
      <c r="BG7" s="483"/>
      <c r="BH7" s="483"/>
      <c r="BI7" s="483"/>
      <c r="BJ7" s="483"/>
      <c r="BK7" s="483"/>
      <c r="BL7" s="483"/>
      <c r="BM7" s="483"/>
      <c r="BN7" s="483"/>
      <c r="BO7" s="483"/>
      <c r="BP7" s="483"/>
      <c r="BQ7" s="483"/>
      <c r="BR7" s="483"/>
      <c r="BS7" s="483"/>
      <c r="BT7" s="483"/>
      <c r="BU7" s="483"/>
      <c r="BV7" s="483"/>
      <c r="BW7" s="483"/>
      <c r="BX7" s="483"/>
      <c r="BY7" s="483"/>
      <c r="BZ7" s="483"/>
      <c r="CA7" s="483"/>
      <c r="CB7" s="483"/>
      <c r="CC7" s="483"/>
      <c r="CD7" s="483"/>
      <c r="CE7" s="483"/>
      <c r="CF7" s="483"/>
      <c r="CG7" s="483"/>
      <c r="CH7" s="483"/>
      <c r="CI7" s="483"/>
      <c r="CJ7" s="483"/>
      <c r="CK7" s="483"/>
      <c r="CL7" s="483"/>
      <c r="CM7" s="483"/>
      <c r="CN7" s="483"/>
      <c r="CO7" s="483"/>
      <c r="CP7" s="483"/>
      <c r="CQ7" s="483"/>
      <c r="CR7" s="483"/>
      <c r="CS7" s="483"/>
      <c r="CT7" s="483"/>
      <c r="CU7" s="483"/>
      <c r="CV7" s="483"/>
      <c r="CW7" s="483"/>
      <c r="CX7" s="483"/>
      <c r="CY7" s="483"/>
      <c r="CZ7" s="483"/>
      <c r="DA7" s="483"/>
      <c r="DB7" s="483"/>
      <c r="DC7" s="483"/>
      <c r="DD7" s="483"/>
      <c r="DE7" s="483"/>
      <c r="DF7" s="483"/>
      <c r="DG7" s="483"/>
      <c r="DH7" s="483"/>
      <c r="DI7" s="483"/>
      <c r="DJ7" s="483"/>
      <c r="DK7" s="483"/>
      <c r="DL7" s="483"/>
      <c r="DM7" s="483"/>
      <c r="DN7" s="483"/>
      <c r="DO7" s="483"/>
      <c r="DP7" s="483"/>
      <c r="DQ7" s="483"/>
      <c r="DR7" s="483"/>
      <c r="DS7" s="483"/>
      <c r="DT7" s="483"/>
      <c r="DU7" s="483"/>
      <c r="DV7" s="483"/>
      <c r="DW7" s="483"/>
      <c r="DX7" s="483"/>
      <c r="DY7" s="483"/>
      <c r="DZ7" s="483"/>
      <c r="EA7" s="483"/>
      <c r="EB7" s="483"/>
      <c r="EC7" s="483"/>
      <c r="ED7" s="483"/>
    </row>
    <row r="8" spans="1:134" ht="16.5" customHeight="1">
      <c r="A8" s="661" t="s">
        <v>1236</v>
      </c>
      <c r="B8" s="661"/>
      <c r="C8" s="661"/>
      <c r="D8" s="661"/>
      <c r="E8" s="661"/>
      <c r="F8" s="661"/>
      <c r="G8" s="661"/>
      <c r="H8" s="481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3"/>
      <c r="AP8" s="483"/>
      <c r="AQ8" s="483"/>
      <c r="AR8" s="483"/>
      <c r="AS8" s="483"/>
      <c r="AT8" s="483"/>
      <c r="AU8" s="483"/>
      <c r="AV8" s="483"/>
      <c r="AW8" s="483"/>
      <c r="AX8" s="483"/>
      <c r="AY8" s="483"/>
      <c r="AZ8" s="483"/>
      <c r="BA8" s="483"/>
      <c r="BB8" s="483"/>
      <c r="BC8" s="483"/>
      <c r="BD8" s="483"/>
      <c r="BE8" s="483"/>
      <c r="BF8" s="483"/>
      <c r="BG8" s="483"/>
      <c r="BH8" s="483"/>
      <c r="BI8" s="483"/>
      <c r="BJ8" s="483"/>
      <c r="BK8" s="483"/>
      <c r="BL8" s="483"/>
      <c r="BM8" s="483"/>
      <c r="BN8" s="483"/>
      <c r="BO8" s="483"/>
      <c r="BP8" s="483"/>
      <c r="BQ8" s="483"/>
      <c r="BR8" s="483"/>
      <c r="BS8" s="483"/>
      <c r="BT8" s="483"/>
      <c r="BU8" s="483"/>
      <c r="BV8" s="483"/>
      <c r="BW8" s="483"/>
      <c r="BX8" s="483"/>
      <c r="BY8" s="483"/>
      <c r="BZ8" s="483"/>
      <c r="CA8" s="483"/>
      <c r="CB8" s="483"/>
      <c r="CC8" s="483"/>
      <c r="CD8" s="483"/>
      <c r="CE8" s="483"/>
      <c r="CF8" s="483"/>
      <c r="CG8" s="483"/>
      <c r="CH8" s="483"/>
      <c r="CI8" s="483"/>
      <c r="CJ8" s="483"/>
      <c r="CK8" s="483"/>
      <c r="CL8" s="483"/>
      <c r="CM8" s="483"/>
      <c r="CN8" s="483"/>
      <c r="CO8" s="483"/>
      <c r="CP8" s="483"/>
      <c r="CQ8" s="483"/>
      <c r="CR8" s="483"/>
      <c r="CS8" s="483"/>
      <c r="CT8" s="483"/>
      <c r="CU8" s="483"/>
      <c r="CV8" s="483"/>
      <c r="CW8" s="483"/>
      <c r="CX8" s="483"/>
      <c r="CY8" s="483"/>
      <c r="CZ8" s="483"/>
      <c r="DA8" s="483"/>
      <c r="DB8" s="483"/>
      <c r="DC8" s="483"/>
      <c r="DD8" s="483"/>
      <c r="DE8" s="483"/>
      <c r="DF8" s="483"/>
      <c r="DG8" s="483"/>
      <c r="DH8" s="483"/>
      <c r="DI8" s="483"/>
      <c r="DJ8" s="483"/>
      <c r="DK8" s="483"/>
      <c r="DL8" s="483"/>
      <c r="DM8" s="483"/>
      <c r="DN8" s="483"/>
      <c r="DO8" s="483"/>
      <c r="DP8" s="483"/>
      <c r="DQ8" s="483"/>
      <c r="DR8" s="483"/>
      <c r="DS8" s="483"/>
      <c r="DT8" s="483"/>
      <c r="DU8" s="483"/>
      <c r="DV8" s="483"/>
      <c r="DW8" s="483"/>
      <c r="DX8" s="483"/>
      <c r="DY8" s="483"/>
      <c r="DZ8" s="483"/>
      <c r="EA8" s="483"/>
      <c r="EB8" s="483"/>
      <c r="EC8" s="483"/>
      <c r="ED8" s="483"/>
    </row>
    <row r="9" spans="1:134" ht="16.5" customHeight="1">
      <c r="A9" s="661" t="s">
        <v>1237</v>
      </c>
      <c r="B9" s="661"/>
      <c r="C9" s="661"/>
      <c r="D9" s="661"/>
      <c r="E9" s="661"/>
      <c r="F9" s="661"/>
      <c r="G9" s="661"/>
      <c r="H9" s="481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3"/>
      <c r="AM9" s="483"/>
      <c r="AN9" s="483"/>
      <c r="AO9" s="483"/>
      <c r="AP9" s="483"/>
      <c r="AQ9" s="483"/>
      <c r="AR9" s="483"/>
      <c r="AS9" s="483"/>
      <c r="AT9" s="483"/>
      <c r="AU9" s="483"/>
      <c r="AV9" s="483"/>
      <c r="AW9" s="483"/>
      <c r="AX9" s="483"/>
      <c r="AY9" s="483"/>
      <c r="AZ9" s="483"/>
      <c r="BA9" s="483"/>
      <c r="BB9" s="483"/>
      <c r="BC9" s="483"/>
      <c r="BD9" s="483"/>
      <c r="BE9" s="483"/>
      <c r="BF9" s="483"/>
      <c r="BG9" s="483"/>
      <c r="BH9" s="483"/>
      <c r="BI9" s="483"/>
      <c r="BJ9" s="483"/>
      <c r="BK9" s="483"/>
      <c r="BL9" s="483"/>
      <c r="BM9" s="483"/>
      <c r="BN9" s="483"/>
      <c r="BO9" s="483"/>
      <c r="BP9" s="483"/>
      <c r="BQ9" s="483"/>
      <c r="BR9" s="483"/>
      <c r="BS9" s="483"/>
      <c r="BT9" s="483"/>
      <c r="BU9" s="483"/>
      <c r="BV9" s="483"/>
      <c r="BW9" s="483"/>
      <c r="BX9" s="483"/>
      <c r="BY9" s="483"/>
      <c r="BZ9" s="483"/>
      <c r="CA9" s="483"/>
      <c r="CB9" s="483"/>
      <c r="CC9" s="483"/>
      <c r="CD9" s="483"/>
      <c r="CE9" s="483"/>
      <c r="CF9" s="483"/>
      <c r="CG9" s="483"/>
      <c r="CH9" s="483"/>
      <c r="CI9" s="483"/>
      <c r="CJ9" s="483"/>
      <c r="CK9" s="483"/>
      <c r="CL9" s="483"/>
      <c r="CM9" s="483"/>
      <c r="CN9" s="483"/>
      <c r="CO9" s="483"/>
      <c r="CP9" s="483"/>
      <c r="CQ9" s="483"/>
      <c r="CR9" s="483"/>
      <c r="CS9" s="483"/>
      <c r="CT9" s="483"/>
      <c r="CU9" s="483"/>
      <c r="CV9" s="483"/>
      <c r="CW9" s="483"/>
      <c r="CX9" s="483"/>
      <c r="CY9" s="483"/>
      <c r="CZ9" s="483"/>
      <c r="DA9" s="483"/>
      <c r="DB9" s="483"/>
      <c r="DC9" s="483"/>
      <c r="DD9" s="483"/>
      <c r="DE9" s="483"/>
      <c r="DF9" s="483"/>
      <c r="DG9" s="483"/>
      <c r="DH9" s="483"/>
      <c r="DI9" s="483"/>
      <c r="DJ9" s="483"/>
      <c r="DK9" s="483"/>
      <c r="DL9" s="483"/>
      <c r="DM9" s="483"/>
      <c r="DN9" s="483"/>
      <c r="DO9" s="483"/>
      <c r="DP9" s="483"/>
      <c r="DQ9" s="483"/>
      <c r="DR9" s="483"/>
      <c r="DS9" s="483"/>
      <c r="DT9" s="483"/>
      <c r="DU9" s="483"/>
      <c r="DV9" s="483"/>
      <c r="DW9" s="483"/>
      <c r="DX9" s="483"/>
      <c r="DY9" s="483"/>
      <c r="DZ9" s="483"/>
      <c r="EA9" s="483"/>
      <c r="EB9" s="483"/>
      <c r="EC9" s="483"/>
      <c r="ED9" s="483"/>
    </row>
    <row r="10" spans="1:134" ht="16.5" customHeight="1">
      <c r="A10" s="648" t="s">
        <v>1238</v>
      </c>
      <c r="B10" s="648"/>
      <c r="C10" s="648"/>
      <c r="D10" s="648"/>
      <c r="E10" s="648"/>
      <c r="F10" s="648"/>
      <c r="G10" s="648"/>
      <c r="H10" s="481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3"/>
      <c r="AM10" s="483"/>
      <c r="AN10" s="483"/>
      <c r="AO10" s="483"/>
      <c r="AP10" s="483"/>
      <c r="AQ10" s="483"/>
      <c r="AR10" s="483"/>
      <c r="AS10" s="483"/>
      <c r="AT10" s="483"/>
      <c r="AU10" s="483"/>
      <c r="AV10" s="483"/>
      <c r="AW10" s="483"/>
      <c r="AX10" s="483"/>
      <c r="AY10" s="483"/>
      <c r="AZ10" s="483"/>
      <c r="BA10" s="483"/>
      <c r="BB10" s="483"/>
      <c r="BC10" s="483"/>
      <c r="BD10" s="483"/>
      <c r="BE10" s="483"/>
      <c r="BF10" s="483"/>
      <c r="BG10" s="483"/>
      <c r="BH10" s="483"/>
      <c r="BI10" s="483"/>
      <c r="BJ10" s="483"/>
      <c r="BK10" s="483"/>
      <c r="BL10" s="483"/>
      <c r="BM10" s="483"/>
      <c r="BN10" s="483"/>
      <c r="BO10" s="483"/>
      <c r="BP10" s="483"/>
      <c r="BQ10" s="483"/>
      <c r="BR10" s="483"/>
      <c r="BS10" s="483"/>
      <c r="BT10" s="483"/>
      <c r="BU10" s="483"/>
      <c r="BV10" s="483"/>
      <c r="BW10" s="483"/>
      <c r="BX10" s="483"/>
      <c r="BY10" s="483"/>
      <c r="BZ10" s="483"/>
      <c r="CA10" s="483"/>
      <c r="CB10" s="483"/>
      <c r="CC10" s="483"/>
      <c r="CD10" s="483"/>
      <c r="CE10" s="483"/>
      <c r="CF10" s="483"/>
      <c r="CG10" s="483"/>
      <c r="CH10" s="483"/>
      <c r="CI10" s="483"/>
      <c r="CJ10" s="483"/>
      <c r="CK10" s="483"/>
      <c r="CL10" s="483"/>
      <c r="CM10" s="483"/>
      <c r="CN10" s="483"/>
      <c r="CO10" s="483"/>
      <c r="CP10" s="483"/>
      <c r="CQ10" s="483"/>
      <c r="CR10" s="483"/>
      <c r="CS10" s="483"/>
      <c r="CT10" s="483"/>
      <c r="CU10" s="483"/>
      <c r="CV10" s="483"/>
      <c r="CW10" s="483"/>
      <c r="CX10" s="483"/>
      <c r="CY10" s="483"/>
      <c r="CZ10" s="483"/>
      <c r="DA10" s="483"/>
      <c r="DB10" s="483"/>
      <c r="DC10" s="483"/>
      <c r="DD10" s="483"/>
      <c r="DE10" s="483"/>
      <c r="DF10" s="483"/>
      <c r="DG10" s="483"/>
      <c r="DH10" s="483"/>
      <c r="DI10" s="483"/>
      <c r="DJ10" s="483"/>
      <c r="DK10" s="483"/>
      <c r="DL10" s="483"/>
      <c r="DM10" s="483"/>
      <c r="DN10" s="483"/>
      <c r="DO10" s="483"/>
      <c r="DP10" s="483"/>
      <c r="DQ10" s="483"/>
      <c r="DR10" s="483"/>
      <c r="DS10" s="483"/>
      <c r="DT10" s="483"/>
      <c r="DU10" s="483"/>
      <c r="DV10" s="483"/>
      <c r="DW10" s="483"/>
      <c r="DX10" s="483"/>
      <c r="DY10" s="483"/>
      <c r="DZ10" s="483"/>
      <c r="EA10" s="483"/>
      <c r="EB10" s="483"/>
      <c r="EC10" s="483"/>
      <c r="ED10" s="483"/>
    </row>
    <row r="11" spans="1:134" ht="16.5" customHeight="1">
      <c r="A11" s="648" t="s">
        <v>1239</v>
      </c>
      <c r="B11" s="648"/>
      <c r="C11" s="648"/>
      <c r="D11" s="648"/>
      <c r="E11" s="648"/>
      <c r="F11" s="648"/>
      <c r="G11" s="648"/>
      <c r="H11" s="481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I11" s="483"/>
      <c r="AJ11" s="483"/>
      <c r="AK11" s="483"/>
      <c r="AL11" s="483"/>
      <c r="AM11" s="483"/>
      <c r="AN11" s="483"/>
      <c r="AO11" s="483"/>
      <c r="AP11" s="483"/>
      <c r="AQ11" s="483"/>
      <c r="AR11" s="483"/>
      <c r="AS11" s="483"/>
      <c r="AT11" s="483"/>
      <c r="AU11" s="483"/>
      <c r="AV11" s="483"/>
      <c r="AW11" s="483"/>
      <c r="AX11" s="483"/>
      <c r="AY11" s="483"/>
      <c r="AZ11" s="483"/>
      <c r="BA11" s="483"/>
      <c r="BB11" s="483"/>
      <c r="BC11" s="483"/>
      <c r="BD11" s="483"/>
      <c r="BE11" s="483"/>
      <c r="BF11" s="483"/>
      <c r="BG11" s="483"/>
      <c r="BH11" s="483"/>
      <c r="BI11" s="483"/>
      <c r="BJ11" s="483"/>
      <c r="BK11" s="483"/>
      <c r="BL11" s="483"/>
      <c r="BM11" s="483"/>
      <c r="BN11" s="483"/>
      <c r="BO11" s="483"/>
      <c r="BP11" s="483"/>
      <c r="BQ11" s="483"/>
      <c r="BR11" s="483"/>
      <c r="BS11" s="483"/>
      <c r="BT11" s="483"/>
      <c r="BU11" s="483"/>
      <c r="BV11" s="483"/>
      <c r="BW11" s="483"/>
      <c r="BX11" s="483"/>
      <c r="BY11" s="483"/>
      <c r="BZ11" s="483"/>
      <c r="CA11" s="483"/>
      <c r="CB11" s="483"/>
      <c r="CC11" s="483"/>
      <c r="CD11" s="483"/>
      <c r="CE11" s="483"/>
      <c r="CF11" s="483"/>
      <c r="CG11" s="483"/>
      <c r="CH11" s="483"/>
      <c r="CI11" s="483"/>
      <c r="CJ11" s="483"/>
      <c r="CK11" s="483"/>
      <c r="CL11" s="483"/>
      <c r="CM11" s="483"/>
      <c r="CN11" s="483"/>
      <c r="CO11" s="483"/>
      <c r="CP11" s="483"/>
      <c r="CQ11" s="483"/>
      <c r="CR11" s="483"/>
      <c r="CS11" s="483"/>
      <c r="CT11" s="483"/>
      <c r="CU11" s="483"/>
      <c r="CV11" s="483"/>
      <c r="CW11" s="483"/>
      <c r="CX11" s="483"/>
      <c r="CY11" s="483"/>
      <c r="CZ11" s="483"/>
      <c r="DA11" s="483"/>
      <c r="DB11" s="483"/>
      <c r="DC11" s="483"/>
      <c r="DD11" s="483"/>
      <c r="DE11" s="483"/>
      <c r="DF11" s="483"/>
      <c r="DG11" s="483"/>
      <c r="DH11" s="483"/>
      <c r="DI11" s="483"/>
      <c r="DJ11" s="483"/>
      <c r="DK11" s="483"/>
      <c r="DL11" s="483"/>
      <c r="DM11" s="483"/>
      <c r="DN11" s="483"/>
      <c r="DO11" s="483"/>
      <c r="DP11" s="483"/>
      <c r="DQ11" s="483"/>
      <c r="DR11" s="483"/>
      <c r="DS11" s="483"/>
      <c r="DT11" s="483"/>
      <c r="DU11" s="483"/>
      <c r="DV11" s="483"/>
      <c r="DW11" s="483"/>
      <c r="DX11" s="483"/>
      <c r="DY11" s="483"/>
      <c r="DZ11" s="483"/>
      <c r="EA11" s="483"/>
      <c r="EB11" s="483"/>
      <c r="EC11" s="483"/>
      <c r="ED11" s="483"/>
    </row>
    <row r="12" spans="1:134" ht="16.5" customHeight="1">
      <c r="A12" s="648" t="s">
        <v>1240</v>
      </c>
      <c r="B12" s="648"/>
      <c r="C12" s="648"/>
      <c r="D12" s="648"/>
      <c r="E12" s="648"/>
      <c r="F12" s="648"/>
      <c r="G12" s="648"/>
      <c r="H12" s="481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483"/>
      <c r="AO12" s="483"/>
      <c r="AP12" s="483"/>
      <c r="AQ12" s="483"/>
      <c r="AR12" s="483"/>
      <c r="AS12" s="483"/>
      <c r="AT12" s="483"/>
      <c r="AU12" s="483"/>
      <c r="AV12" s="483"/>
      <c r="AW12" s="483"/>
      <c r="AX12" s="483"/>
      <c r="AY12" s="483"/>
      <c r="AZ12" s="483"/>
      <c r="BA12" s="483"/>
      <c r="BB12" s="483"/>
      <c r="BC12" s="483"/>
      <c r="BD12" s="483"/>
      <c r="BE12" s="483"/>
      <c r="BF12" s="483"/>
      <c r="BG12" s="483"/>
      <c r="BH12" s="483"/>
      <c r="BI12" s="483"/>
      <c r="BJ12" s="483"/>
      <c r="BK12" s="483"/>
      <c r="BL12" s="483"/>
      <c r="BM12" s="483"/>
      <c r="BN12" s="483"/>
      <c r="BO12" s="483"/>
      <c r="BP12" s="483"/>
      <c r="BQ12" s="483"/>
      <c r="BR12" s="483"/>
      <c r="BS12" s="483"/>
      <c r="BT12" s="483"/>
      <c r="BU12" s="483"/>
      <c r="BV12" s="483"/>
      <c r="BW12" s="483"/>
      <c r="BX12" s="483"/>
      <c r="BY12" s="483"/>
      <c r="BZ12" s="483"/>
      <c r="CA12" s="483"/>
      <c r="CB12" s="483"/>
      <c r="CC12" s="483"/>
      <c r="CD12" s="483"/>
      <c r="CE12" s="483"/>
      <c r="CF12" s="483"/>
      <c r="CG12" s="483"/>
      <c r="CH12" s="483"/>
      <c r="CI12" s="483"/>
      <c r="CJ12" s="483"/>
      <c r="CK12" s="483"/>
      <c r="CL12" s="483"/>
      <c r="CM12" s="483"/>
      <c r="CN12" s="483"/>
      <c r="CO12" s="483"/>
      <c r="CP12" s="483"/>
      <c r="CQ12" s="483"/>
      <c r="CR12" s="483"/>
      <c r="CS12" s="483"/>
      <c r="CT12" s="483"/>
      <c r="CU12" s="483"/>
      <c r="CV12" s="483"/>
      <c r="CW12" s="483"/>
      <c r="CX12" s="483"/>
      <c r="CY12" s="483"/>
      <c r="CZ12" s="483"/>
      <c r="DA12" s="483"/>
      <c r="DB12" s="483"/>
      <c r="DC12" s="483"/>
      <c r="DD12" s="483"/>
      <c r="DE12" s="483"/>
      <c r="DF12" s="483"/>
      <c r="DG12" s="483"/>
      <c r="DH12" s="483"/>
      <c r="DI12" s="483"/>
      <c r="DJ12" s="483"/>
      <c r="DK12" s="483"/>
      <c r="DL12" s="483"/>
      <c r="DM12" s="483"/>
      <c r="DN12" s="483"/>
      <c r="DO12" s="483"/>
      <c r="DP12" s="483"/>
      <c r="DQ12" s="483"/>
      <c r="DR12" s="483"/>
      <c r="DS12" s="483"/>
      <c r="DT12" s="483"/>
      <c r="DU12" s="483"/>
      <c r="DV12" s="483"/>
      <c r="DW12" s="483"/>
      <c r="DX12" s="483"/>
      <c r="DY12" s="483"/>
      <c r="DZ12" s="483"/>
      <c r="EA12" s="483"/>
      <c r="EB12" s="483"/>
      <c r="EC12" s="483"/>
      <c r="ED12" s="483"/>
    </row>
    <row r="13" spans="1:134" ht="16.5" customHeight="1">
      <c r="A13" s="648" t="s">
        <v>1241</v>
      </c>
      <c r="B13" s="648"/>
      <c r="C13" s="648"/>
      <c r="D13" s="648"/>
      <c r="E13" s="648"/>
      <c r="F13" s="648"/>
      <c r="G13" s="648"/>
      <c r="H13" s="481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83"/>
      <c r="AH13" s="483"/>
      <c r="AI13" s="483"/>
      <c r="AJ13" s="483"/>
      <c r="AK13" s="483"/>
      <c r="AL13" s="483"/>
      <c r="AM13" s="483"/>
      <c r="AN13" s="483"/>
      <c r="AO13" s="483"/>
      <c r="AP13" s="483"/>
      <c r="AQ13" s="483"/>
      <c r="AR13" s="483"/>
      <c r="AS13" s="483"/>
      <c r="AT13" s="483"/>
      <c r="AU13" s="483"/>
      <c r="AV13" s="483"/>
      <c r="AW13" s="483"/>
      <c r="AX13" s="483"/>
      <c r="AY13" s="483"/>
      <c r="AZ13" s="483"/>
      <c r="BA13" s="483"/>
      <c r="BB13" s="483"/>
      <c r="BC13" s="483"/>
      <c r="BD13" s="483"/>
      <c r="BE13" s="483"/>
      <c r="BF13" s="483"/>
      <c r="BG13" s="483"/>
      <c r="BH13" s="483"/>
      <c r="BI13" s="483"/>
      <c r="BJ13" s="483"/>
      <c r="BK13" s="483"/>
      <c r="BL13" s="483"/>
      <c r="BM13" s="483"/>
      <c r="BN13" s="483"/>
      <c r="BO13" s="483"/>
      <c r="BP13" s="483"/>
      <c r="BQ13" s="483"/>
      <c r="BR13" s="483"/>
      <c r="BS13" s="483"/>
      <c r="BT13" s="483"/>
      <c r="BU13" s="483"/>
      <c r="BV13" s="483"/>
      <c r="BW13" s="483"/>
      <c r="BX13" s="483"/>
      <c r="BY13" s="483"/>
      <c r="BZ13" s="483"/>
      <c r="CA13" s="483"/>
      <c r="CB13" s="483"/>
      <c r="CC13" s="483"/>
      <c r="CD13" s="483"/>
      <c r="CE13" s="483"/>
      <c r="CF13" s="483"/>
      <c r="CG13" s="483"/>
      <c r="CH13" s="483"/>
      <c r="CI13" s="483"/>
      <c r="CJ13" s="483"/>
      <c r="CK13" s="483"/>
      <c r="CL13" s="483"/>
      <c r="CM13" s="483"/>
      <c r="CN13" s="483"/>
      <c r="CO13" s="483"/>
      <c r="CP13" s="483"/>
      <c r="CQ13" s="483"/>
      <c r="CR13" s="483"/>
      <c r="CS13" s="483"/>
      <c r="CT13" s="483"/>
      <c r="CU13" s="483"/>
      <c r="CV13" s="483"/>
      <c r="CW13" s="483"/>
      <c r="CX13" s="483"/>
      <c r="CY13" s="483"/>
      <c r="CZ13" s="483"/>
      <c r="DA13" s="483"/>
      <c r="DB13" s="483"/>
      <c r="DC13" s="483"/>
      <c r="DD13" s="483"/>
      <c r="DE13" s="483"/>
      <c r="DF13" s="483"/>
      <c r="DG13" s="483"/>
      <c r="DH13" s="483"/>
      <c r="DI13" s="483"/>
      <c r="DJ13" s="483"/>
      <c r="DK13" s="483"/>
      <c r="DL13" s="483"/>
      <c r="DM13" s="483"/>
      <c r="DN13" s="483"/>
      <c r="DO13" s="483"/>
      <c r="DP13" s="483"/>
      <c r="DQ13" s="483"/>
      <c r="DR13" s="483"/>
      <c r="DS13" s="483"/>
      <c r="DT13" s="483"/>
      <c r="DU13" s="483"/>
      <c r="DV13" s="483"/>
      <c r="DW13" s="483"/>
      <c r="DX13" s="483"/>
      <c r="DY13" s="483"/>
      <c r="DZ13" s="483"/>
      <c r="EA13" s="483"/>
      <c r="EB13" s="483"/>
      <c r="EC13" s="483"/>
      <c r="ED13" s="483"/>
    </row>
    <row r="14" spans="1:134" s="484" customFormat="1" ht="16.5">
      <c r="A14" s="648" t="s">
        <v>3</v>
      </c>
      <c r="B14" s="648"/>
      <c r="C14" s="648"/>
      <c r="D14" s="648"/>
      <c r="E14" s="648"/>
      <c r="F14" s="648"/>
      <c r="G14" s="648"/>
      <c r="H14" s="481"/>
      <c r="I14" s="48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  <c r="BB14" s="483"/>
      <c r="BC14" s="483"/>
      <c r="BD14" s="483"/>
      <c r="BE14" s="483"/>
      <c r="BF14" s="483"/>
      <c r="BG14" s="483"/>
      <c r="BH14" s="483"/>
      <c r="BI14" s="483"/>
      <c r="BJ14" s="483"/>
      <c r="BK14" s="483"/>
      <c r="BL14" s="483"/>
      <c r="BM14" s="483"/>
      <c r="BN14" s="483"/>
      <c r="BO14" s="483"/>
      <c r="BP14" s="483"/>
      <c r="BQ14" s="483"/>
      <c r="BR14" s="483"/>
      <c r="BS14" s="483"/>
      <c r="BT14" s="483"/>
      <c r="BU14" s="483"/>
      <c r="BV14" s="483"/>
      <c r="BW14" s="483"/>
      <c r="BX14" s="483"/>
      <c r="BY14" s="483"/>
      <c r="BZ14" s="483"/>
      <c r="CA14" s="483"/>
      <c r="CB14" s="483"/>
      <c r="CC14" s="483"/>
      <c r="CD14" s="483"/>
      <c r="CE14" s="483"/>
      <c r="CF14" s="483"/>
      <c r="CG14" s="483"/>
      <c r="CH14" s="483"/>
      <c r="CI14" s="483"/>
      <c r="CJ14" s="483"/>
      <c r="CK14" s="483"/>
      <c r="CL14" s="483"/>
      <c r="CM14" s="483"/>
      <c r="CN14" s="483"/>
      <c r="CO14" s="483"/>
      <c r="CP14" s="483"/>
      <c r="CQ14" s="483"/>
      <c r="CR14" s="483"/>
      <c r="CS14" s="483"/>
      <c r="CT14" s="483"/>
      <c r="CU14" s="483"/>
      <c r="CV14" s="483"/>
      <c r="CW14" s="483"/>
      <c r="CX14" s="483"/>
      <c r="CY14" s="483"/>
      <c r="CZ14" s="483"/>
      <c r="DA14" s="483"/>
      <c r="DB14" s="483"/>
      <c r="DC14" s="483"/>
      <c r="DD14" s="483"/>
      <c r="DE14" s="483"/>
      <c r="DF14" s="483"/>
      <c r="DG14" s="483"/>
      <c r="DH14" s="483"/>
      <c r="DI14" s="483"/>
      <c r="DJ14" s="483"/>
      <c r="DK14" s="483"/>
      <c r="DL14" s="483"/>
      <c r="DM14" s="483"/>
      <c r="DN14" s="483"/>
      <c r="DO14" s="483"/>
      <c r="DP14" s="483"/>
      <c r="DQ14" s="483"/>
      <c r="DR14" s="483"/>
      <c r="DS14" s="483"/>
      <c r="DT14" s="483"/>
      <c r="DU14" s="483"/>
      <c r="DV14" s="483"/>
      <c r="DW14" s="483"/>
      <c r="DX14" s="483"/>
      <c r="DY14" s="483"/>
      <c r="DZ14" s="483"/>
      <c r="EA14" s="483"/>
      <c r="EB14" s="483"/>
      <c r="EC14" s="483"/>
      <c r="ED14" s="483"/>
    </row>
    <row r="15" spans="1:134" ht="16.5" customHeight="1">
      <c r="A15" s="646" t="s">
        <v>4</v>
      </c>
      <c r="B15" s="649"/>
      <c r="C15" s="635" t="s">
        <v>5</v>
      </c>
      <c r="D15" s="646" t="s">
        <v>6</v>
      </c>
      <c r="E15" s="635" t="s">
        <v>1631</v>
      </c>
      <c r="F15" s="667" t="s">
        <v>8</v>
      </c>
      <c r="G15" s="651" t="s">
        <v>9</v>
      </c>
      <c r="H15" s="481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  <c r="AE15" s="483"/>
      <c r="AF15" s="483"/>
      <c r="AG15" s="483"/>
      <c r="AH15" s="483"/>
      <c r="AI15" s="483"/>
      <c r="AJ15" s="483"/>
      <c r="AK15" s="483"/>
      <c r="AL15" s="483"/>
      <c r="AM15" s="483"/>
      <c r="AN15" s="483"/>
      <c r="AO15" s="483"/>
      <c r="AP15" s="483"/>
      <c r="AQ15" s="483"/>
      <c r="AR15" s="483"/>
      <c r="AS15" s="483"/>
      <c r="AT15" s="483"/>
      <c r="AU15" s="483"/>
      <c r="AV15" s="483"/>
      <c r="AW15" s="483"/>
      <c r="AX15" s="483"/>
      <c r="AY15" s="483"/>
      <c r="AZ15" s="483"/>
      <c r="BA15" s="483"/>
      <c r="BB15" s="483"/>
      <c r="BC15" s="483"/>
      <c r="BD15" s="483"/>
      <c r="BE15" s="483"/>
      <c r="BF15" s="483"/>
      <c r="BG15" s="483"/>
      <c r="BH15" s="483"/>
      <c r="BI15" s="483"/>
      <c r="BJ15" s="483"/>
      <c r="BK15" s="483"/>
      <c r="BL15" s="483"/>
      <c r="BM15" s="483"/>
      <c r="BN15" s="483"/>
      <c r="BO15" s="483"/>
      <c r="BP15" s="483"/>
      <c r="BQ15" s="483"/>
      <c r="BR15" s="483"/>
      <c r="BS15" s="483"/>
      <c r="BT15" s="483"/>
      <c r="BU15" s="483"/>
      <c r="BV15" s="483"/>
      <c r="BW15" s="483"/>
      <c r="BX15" s="483"/>
      <c r="BY15" s="483"/>
      <c r="BZ15" s="483"/>
      <c r="CA15" s="483"/>
      <c r="CB15" s="483"/>
      <c r="CC15" s="483"/>
      <c r="CD15" s="483"/>
      <c r="CE15" s="483"/>
      <c r="CF15" s="483"/>
      <c r="CG15" s="483"/>
      <c r="CH15" s="483"/>
      <c r="CI15" s="483"/>
      <c r="CJ15" s="483"/>
      <c r="CK15" s="483"/>
      <c r="CL15" s="483"/>
      <c r="CM15" s="483"/>
      <c r="CN15" s="483"/>
      <c r="CO15" s="483"/>
      <c r="CP15" s="483"/>
      <c r="CQ15" s="483"/>
      <c r="CR15" s="483"/>
      <c r="CS15" s="483"/>
      <c r="CT15" s="483"/>
      <c r="CU15" s="483"/>
      <c r="CV15" s="483"/>
      <c r="CW15" s="483"/>
      <c r="CX15" s="483"/>
      <c r="CY15" s="483"/>
      <c r="CZ15" s="483"/>
      <c r="DA15" s="483"/>
      <c r="DB15" s="483"/>
      <c r="DC15" s="483"/>
      <c r="DD15" s="483"/>
      <c r="DE15" s="483"/>
      <c r="DF15" s="483"/>
      <c r="DG15" s="483"/>
      <c r="DH15" s="483"/>
      <c r="DI15" s="483"/>
      <c r="DJ15" s="483"/>
      <c r="DK15" s="483"/>
      <c r="DL15" s="483"/>
      <c r="DM15" s="483"/>
      <c r="DN15" s="483"/>
      <c r="DO15" s="483"/>
      <c r="DP15" s="483"/>
      <c r="DQ15" s="483"/>
      <c r="DR15" s="483"/>
      <c r="DS15" s="483"/>
      <c r="DT15" s="483"/>
      <c r="DU15" s="483"/>
      <c r="DV15" s="483"/>
      <c r="DW15" s="483"/>
      <c r="DX15" s="483"/>
      <c r="DY15" s="483"/>
      <c r="DZ15" s="483"/>
      <c r="EA15" s="483"/>
      <c r="EB15" s="483"/>
      <c r="EC15" s="483"/>
      <c r="ED15" s="483"/>
    </row>
    <row r="16" spans="1:134" ht="63.75">
      <c r="A16" s="495" t="s">
        <v>10</v>
      </c>
      <c r="B16" s="494" t="s">
        <v>11</v>
      </c>
      <c r="C16" s="671"/>
      <c r="D16" s="647"/>
      <c r="E16" s="647"/>
      <c r="F16" s="668"/>
      <c r="G16" s="651"/>
      <c r="H16" s="481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483"/>
      <c r="AK16" s="483"/>
      <c r="AL16" s="483"/>
      <c r="AM16" s="483"/>
      <c r="AN16" s="483"/>
      <c r="AO16" s="483"/>
      <c r="AP16" s="483"/>
      <c r="AQ16" s="483"/>
      <c r="AR16" s="483"/>
      <c r="AS16" s="483"/>
      <c r="AT16" s="483"/>
      <c r="AU16" s="483"/>
      <c r="AV16" s="483"/>
      <c r="AW16" s="483"/>
      <c r="AX16" s="483"/>
      <c r="AY16" s="483"/>
      <c r="AZ16" s="483"/>
      <c r="BA16" s="483"/>
      <c r="BB16" s="483"/>
      <c r="BC16" s="483"/>
      <c r="BD16" s="483"/>
      <c r="BE16" s="483"/>
      <c r="BF16" s="483"/>
      <c r="BG16" s="483"/>
      <c r="BH16" s="483"/>
      <c r="BI16" s="483"/>
      <c r="BJ16" s="483"/>
      <c r="BK16" s="483"/>
      <c r="BL16" s="483"/>
      <c r="BM16" s="483"/>
      <c r="BN16" s="483"/>
      <c r="BO16" s="483"/>
      <c r="BP16" s="483"/>
      <c r="BQ16" s="483"/>
      <c r="BR16" s="483"/>
      <c r="BS16" s="483"/>
      <c r="BT16" s="483"/>
      <c r="BU16" s="483"/>
      <c r="BV16" s="483"/>
      <c r="BW16" s="483"/>
      <c r="BX16" s="483"/>
      <c r="BY16" s="483"/>
      <c r="BZ16" s="483"/>
      <c r="CA16" s="483"/>
      <c r="CB16" s="483"/>
      <c r="CC16" s="483"/>
      <c r="CD16" s="483"/>
      <c r="CE16" s="483"/>
      <c r="CF16" s="483"/>
      <c r="CG16" s="483"/>
      <c r="CH16" s="483"/>
      <c r="CI16" s="483"/>
      <c r="CJ16" s="483"/>
      <c r="CK16" s="483"/>
      <c r="CL16" s="483"/>
      <c r="CM16" s="483"/>
      <c r="CN16" s="483"/>
      <c r="CO16" s="483"/>
      <c r="CP16" s="483"/>
      <c r="CQ16" s="483"/>
      <c r="CR16" s="483"/>
      <c r="CS16" s="483"/>
      <c r="CT16" s="483"/>
      <c r="CU16" s="483"/>
      <c r="CV16" s="483"/>
      <c r="CW16" s="483"/>
      <c r="CX16" s="483"/>
      <c r="CY16" s="483"/>
      <c r="CZ16" s="483"/>
      <c r="DA16" s="483"/>
      <c r="DB16" s="483"/>
      <c r="DC16" s="483"/>
      <c r="DD16" s="483"/>
      <c r="DE16" s="483"/>
      <c r="DF16" s="483"/>
      <c r="DG16" s="483"/>
      <c r="DH16" s="483"/>
      <c r="DI16" s="483"/>
      <c r="DJ16" s="483"/>
      <c r="DK16" s="483"/>
      <c r="DL16" s="483"/>
      <c r="DM16" s="483"/>
      <c r="DN16" s="483"/>
      <c r="DO16" s="483"/>
      <c r="DP16" s="483"/>
      <c r="DQ16" s="483"/>
      <c r="DR16" s="483"/>
      <c r="DS16" s="483"/>
      <c r="DT16" s="483"/>
      <c r="DU16" s="483"/>
      <c r="DV16" s="483"/>
      <c r="DW16" s="483"/>
      <c r="DX16" s="483"/>
      <c r="DY16" s="483"/>
      <c r="DZ16" s="483"/>
      <c r="EA16" s="483"/>
      <c r="EB16" s="483"/>
      <c r="EC16" s="483"/>
      <c r="ED16" s="483"/>
    </row>
    <row r="17" spans="1:134" ht="16.5">
      <c r="A17" s="496">
        <v>1</v>
      </c>
      <c r="B17" s="493">
        <v>2</v>
      </c>
      <c r="C17" s="493">
        <v>3</v>
      </c>
      <c r="D17" s="203">
        <v>4</v>
      </c>
      <c r="E17" s="203">
        <v>5</v>
      </c>
      <c r="F17" s="336">
        <v>6</v>
      </c>
      <c r="G17" s="346">
        <v>7</v>
      </c>
      <c r="H17" s="481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83"/>
      <c r="AD17" s="483"/>
      <c r="AE17" s="483"/>
      <c r="AF17" s="483"/>
      <c r="AG17" s="483"/>
      <c r="AH17" s="483"/>
      <c r="AI17" s="483"/>
      <c r="AJ17" s="483"/>
      <c r="AK17" s="483"/>
      <c r="AL17" s="483"/>
      <c r="AM17" s="483"/>
      <c r="AN17" s="483"/>
      <c r="AO17" s="483"/>
      <c r="AP17" s="483"/>
      <c r="AQ17" s="483"/>
      <c r="AR17" s="483"/>
      <c r="AS17" s="483"/>
      <c r="AT17" s="483"/>
      <c r="AU17" s="483"/>
      <c r="AV17" s="483"/>
      <c r="AW17" s="483"/>
      <c r="AX17" s="483"/>
      <c r="AY17" s="483"/>
      <c r="AZ17" s="483"/>
      <c r="BA17" s="483"/>
      <c r="BB17" s="483"/>
      <c r="BC17" s="483"/>
      <c r="BD17" s="483"/>
      <c r="BE17" s="483"/>
      <c r="BF17" s="483"/>
      <c r="BG17" s="483"/>
      <c r="BH17" s="483"/>
      <c r="BI17" s="483"/>
      <c r="BJ17" s="483"/>
      <c r="BK17" s="483"/>
      <c r="BL17" s="483"/>
      <c r="BM17" s="483"/>
      <c r="BN17" s="483"/>
      <c r="BO17" s="483"/>
      <c r="BP17" s="483"/>
      <c r="BQ17" s="483"/>
      <c r="BR17" s="483"/>
      <c r="BS17" s="483"/>
      <c r="BT17" s="483"/>
      <c r="BU17" s="483"/>
      <c r="BV17" s="483"/>
      <c r="BW17" s="483"/>
      <c r="BX17" s="483"/>
      <c r="BY17" s="483"/>
      <c r="BZ17" s="483"/>
      <c r="CA17" s="483"/>
      <c r="CB17" s="483"/>
      <c r="CC17" s="483"/>
      <c r="CD17" s="483"/>
      <c r="CE17" s="483"/>
      <c r="CF17" s="483"/>
      <c r="CG17" s="483"/>
      <c r="CH17" s="483"/>
      <c r="CI17" s="483"/>
      <c r="CJ17" s="483"/>
      <c r="CK17" s="483"/>
      <c r="CL17" s="483"/>
      <c r="CM17" s="483"/>
      <c r="CN17" s="483"/>
      <c r="CO17" s="483"/>
      <c r="CP17" s="483"/>
      <c r="CQ17" s="483"/>
      <c r="CR17" s="483"/>
      <c r="CS17" s="483"/>
      <c r="CT17" s="483"/>
      <c r="CU17" s="483"/>
      <c r="CV17" s="483"/>
      <c r="CW17" s="483"/>
      <c r="CX17" s="483"/>
      <c r="CY17" s="483"/>
      <c r="CZ17" s="483"/>
      <c r="DA17" s="483"/>
      <c r="DB17" s="483"/>
      <c r="DC17" s="483"/>
      <c r="DD17" s="483"/>
      <c r="DE17" s="483"/>
      <c r="DF17" s="483"/>
      <c r="DG17" s="483"/>
      <c r="DH17" s="483"/>
      <c r="DI17" s="483"/>
      <c r="DJ17" s="483"/>
      <c r="DK17" s="483"/>
      <c r="DL17" s="483"/>
      <c r="DM17" s="483"/>
      <c r="DN17" s="483"/>
      <c r="DO17" s="483"/>
      <c r="DP17" s="483"/>
      <c r="DQ17" s="483"/>
      <c r="DR17" s="483"/>
      <c r="DS17" s="483"/>
      <c r="DT17" s="483"/>
      <c r="DU17" s="483"/>
      <c r="DV17" s="483"/>
      <c r="DW17" s="483"/>
      <c r="DX17" s="483"/>
      <c r="DY17" s="483"/>
      <c r="DZ17" s="483"/>
      <c r="EA17" s="483"/>
      <c r="EB17" s="483"/>
      <c r="EC17" s="483"/>
      <c r="ED17" s="483"/>
    </row>
    <row r="18" spans="1:134" ht="16.5">
      <c r="A18" s="652" t="s">
        <v>124</v>
      </c>
      <c r="B18" s="653"/>
      <c r="C18" s="653"/>
      <c r="D18" s="653"/>
      <c r="E18" s="653"/>
      <c r="F18" s="653"/>
      <c r="G18" s="359"/>
      <c r="H18" s="481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83"/>
      <c r="AD18" s="483"/>
      <c r="AE18" s="483"/>
      <c r="AF18" s="483"/>
      <c r="AG18" s="483"/>
      <c r="AH18" s="483"/>
      <c r="AI18" s="483"/>
      <c r="AJ18" s="483"/>
      <c r="AK18" s="483"/>
      <c r="AL18" s="483"/>
      <c r="AM18" s="483"/>
      <c r="AN18" s="483"/>
      <c r="AO18" s="483"/>
      <c r="AP18" s="483"/>
      <c r="AQ18" s="483"/>
      <c r="AR18" s="483"/>
      <c r="AS18" s="483"/>
      <c r="AT18" s="483"/>
      <c r="AU18" s="483"/>
      <c r="AV18" s="483"/>
      <c r="AW18" s="483"/>
      <c r="AX18" s="483"/>
      <c r="AY18" s="483"/>
      <c r="AZ18" s="483"/>
      <c r="BA18" s="483"/>
      <c r="BB18" s="483"/>
      <c r="BC18" s="483"/>
      <c r="BD18" s="483"/>
      <c r="BE18" s="483"/>
      <c r="BF18" s="483"/>
      <c r="BG18" s="483"/>
      <c r="BH18" s="483"/>
      <c r="BI18" s="483"/>
      <c r="BJ18" s="483"/>
      <c r="BK18" s="483"/>
      <c r="BL18" s="483"/>
      <c r="BM18" s="483"/>
      <c r="BN18" s="483"/>
      <c r="BO18" s="483"/>
      <c r="BP18" s="483"/>
      <c r="BQ18" s="483"/>
      <c r="BR18" s="483"/>
      <c r="BS18" s="483"/>
      <c r="BT18" s="483"/>
      <c r="BU18" s="483"/>
      <c r="BV18" s="483"/>
      <c r="BW18" s="483"/>
      <c r="BX18" s="483"/>
      <c r="BY18" s="483"/>
      <c r="BZ18" s="483"/>
      <c r="CA18" s="483"/>
      <c r="CB18" s="483"/>
      <c r="CC18" s="483"/>
      <c r="CD18" s="483"/>
      <c r="CE18" s="483"/>
      <c r="CF18" s="483"/>
      <c r="CG18" s="483"/>
      <c r="CH18" s="483"/>
      <c r="CI18" s="483"/>
      <c r="CJ18" s="483"/>
      <c r="CK18" s="483"/>
      <c r="CL18" s="483"/>
      <c r="CM18" s="483"/>
      <c r="CN18" s="483"/>
      <c r="CO18" s="483"/>
      <c r="CP18" s="483"/>
      <c r="CQ18" s="483"/>
      <c r="CR18" s="483"/>
      <c r="CS18" s="483"/>
      <c r="CT18" s="483"/>
      <c r="CU18" s="483"/>
      <c r="CV18" s="483"/>
      <c r="CW18" s="483"/>
      <c r="CX18" s="483"/>
      <c r="CY18" s="483"/>
      <c r="CZ18" s="483"/>
      <c r="DA18" s="483"/>
      <c r="DB18" s="483"/>
      <c r="DC18" s="483"/>
      <c r="DD18" s="483"/>
      <c r="DE18" s="483"/>
      <c r="DF18" s="483"/>
      <c r="DG18" s="483"/>
      <c r="DH18" s="483"/>
      <c r="DI18" s="483"/>
      <c r="DJ18" s="483"/>
      <c r="DK18" s="483"/>
      <c r="DL18" s="483"/>
      <c r="DM18" s="483"/>
      <c r="DN18" s="483"/>
      <c r="DO18" s="483"/>
      <c r="DP18" s="483"/>
      <c r="DQ18" s="483"/>
      <c r="DR18" s="483"/>
      <c r="DS18" s="483"/>
      <c r="DT18" s="483"/>
      <c r="DU18" s="483"/>
      <c r="DV18" s="483"/>
      <c r="DW18" s="483"/>
      <c r="DX18" s="483"/>
      <c r="DY18" s="483"/>
      <c r="DZ18" s="483"/>
      <c r="EA18" s="483"/>
      <c r="EB18" s="483"/>
      <c r="EC18" s="483"/>
      <c r="ED18" s="483"/>
    </row>
    <row r="19" spans="1:134" s="482" customFormat="1" ht="16.5">
      <c r="A19" s="261" t="s">
        <v>996</v>
      </c>
      <c r="B19" s="498" t="s">
        <v>997</v>
      </c>
      <c r="C19" s="499" t="s">
        <v>13</v>
      </c>
      <c r="D19" s="207" t="s">
        <v>51</v>
      </c>
      <c r="E19" s="208">
        <v>4000</v>
      </c>
      <c r="F19" s="576">
        <v>20</v>
      </c>
      <c r="G19" s="330">
        <f>E19*F19</f>
        <v>80000</v>
      </c>
      <c r="H19" s="481"/>
    </row>
    <row r="20" spans="1:134" s="482" customFormat="1" ht="16.5">
      <c r="A20" s="217" t="s">
        <v>913</v>
      </c>
      <c r="B20" s="500" t="s">
        <v>884</v>
      </c>
      <c r="C20" s="499" t="s">
        <v>13</v>
      </c>
      <c r="D20" s="220" t="s">
        <v>58</v>
      </c>
      <c r="E20" s="222">
        <v>3000</v>
      </c>
      <c r="F20" s="338">
        <v>5</v>
      </c>
      <c r="G20" s="330">
        <f t="shared" ref="G20:G78" si="0">E20*F20</f>
        <v>15000</v>
      </c>
      <c r="H20" s="481"/>
    </row>
    <row r="21" spans="1:134" s="482" customFormat="1" ht="16.5">
      <c r="A21" s="194" t="s">
        <v>60</v>
      </c>
      <c r="B21" s="498" t="s">
        <v>137</v>
      </c>
      <c r="C21" s="499" t="s">
        <v>13</v>
      </c>
      <c r="D21" s="207" t="s">
        <v>62</v>
      </c>
      <c r="E21" s="222">
        <v>200</v>
      </c>
      <c r="F21" s="338">
        <v>400</v>
      </c>
      <c r="G21" s="330">
        <f>E21*F21</f>
        <v>80000</v>
      </c>
      <c r="H21" s="481"/>
    </row>
    <row r="22" spans="1:134" s="486" customFormat="1" ht="16.5">
      <c r="A22" s="194" t="s">
        <v>63</v>
      </c>
      <c r="B22" s="498" t="s">
        <v>1468</v>
      </c>
      <c r="C22" s="499" t="s">
        <v>13</v>
      </c>
      <c r="D22" s="207" t="s">
        <v>62</v>
      </c>
      <c r="E22" s="208">
        <v>180</v>
      </c>
      <c r="F22" s="339">
        <v>150</v>
      </c>
      <c r="G22" s="330">
        <f>E22*F22</f>
        <v>27000</v>
      </c>
      <c r="H22" s="485"/>
    </row>
    <row r="23" spans="1:134" s="486" customFormat="1" ht="16.5">
      <c r="A23" s="194" t="s">
        <v>206</v>
      </c>
      <c r="B23" s="498" t="s">
        <v>1719</v>
      </c>
      <c r="C23" s="499" t="s">
        <v>13</v>
      </c>
      <c r="D23" s="224" t="s">
        <v>25</v>
      </c>
      <c r="E23" s="208">
        <v>350</v>
      </c>
      <c r="F23" s="339">
        <v>500</v>
      </c>
      <c r="G23" s="330">
        <f>E23*F23</f>
        <v>175000</v>
      </c>
      <c r="H23" s="485"/>
    </row>
    <row r="24" spans="1:134" s="486" customFormat="1" ht="16.5">
      <c r="A24" s="194" t="s">
        <v>207</v>
      </c>
      <c r="B24" s="498" t="s">
        <v>406</v>
      </c>
      <c r="C24" s="499" t="s">
        <v>13</v>
      </c>
      <c r="D24" s="224" t="s">
        <v>25</v>
      </c>
      <c r="E24" s="225">
        <v>600</v>
      </c>
      <c r="F24" s="339">
        <v>20</v>
      </c>
      <c r="G24" s="330">
        <f t="shared" si="0"/>
        <v>12000</v>
      </c>
      <c r="H24" s="485"/>
    </row>
    <row r="25" spans="1:134" s="488" customFormat="1" ht="16.5">
      <c r="A25" s="194">
        <v>19721200</v>
      </c>
      <c r="B25" s="498" t="s">
        <v>896</v>
      </c>
      <c r="C25" s="499" t="s">
        <v>13</v>
      </c>
      <c r="D25" s="224" t="s">
        <v>51</v>
      </c>
      <c r="E25" s="222">
        <v>3000</v>
      </c>
      <c r="F25" s="338">
        <v>5</v>
      </c>
      <c r="G25" s="330">
        <f t="shared" si="0"/>
        <v>15000</v>
      </c>
      <c r="H25" s="478"/>
      <c r="I25" s="479"/>
      <c r="J25" s="480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79"/>
      <c r="AX25" s="479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  <c r="BL25" s="479"/>
      <c r="BM25" s="479"/>
      <c r="BN25" s="479"/>
      <c r="BO25" s="479"/>
      <c r="BP25" s="479"/>
      <c r="BQ25" s="479"/>
      <c r="BR25" s="479"/>
      <c r="BS25" s="479"/>
      <c r="BT25" s="479"/>
      <c r="BU25" s="479"/>
      <c r="BV25" s="479"/>
      <c r="BW25" s="479"/>
      <c r="BX25" s="479"/>
      <c r="BY25" s="479"/>
      <c r="BZ25" s="479"/>
      <c r="CA25" s="479"/>
      <c r="CB25" s="479"/>
      <c r="CC25" s="479"/>
      <c r="CD25" s="479"/>
      <c r="CE25" s="479"/>
      <c r="CF25" s="479"/>
      <c r="CG25" s="479"/>
      <c r="CH25" s="479"/>
      <c r="CI25" s="479"/>
      <c r="CJ25" s="479"/>
      <c r="CK25" s="479"/>
      <c r="CL25" s="479"/>
      <c r="CM25" s="479"/>
      <c r="CN25" s="479"/>
      <c r="CO25" s="479"/>
      <c r="CP25" s="479"/>
      <c r="CQ25" s="479"/>
      <c r="CR25" s="479"/>
      <c r="CS25" s="479"/>
      <c r="CT25" s="479"/>
      <c r="CU25" s="479"/>
      <c r="CV25" s="479"/>
      <c r="CW25" s="479"/>
      <c r="CX25" s="479"/>
      <c r="CY25" s="479"/>
      <c r="CZ25" s="479"/>
      <c r="DA25" s="479"/>
      <c r="DB25" s="479"/>
      <c r="DC25" s="479"/>
      <c r="DD25" s="479"/>
      <c r="DE25" s="479"/>
      <c r="DF25" s="479"/>
      <c r="DG25" s="479"/>
      <c r="DH25" s="479"/>
      <c r="DI25" s="479"/>
      <c r="DJ25" s="479"/>
      <c r="DK25" s="487"/>
    </row>
    <row r="26" spans="1:134" s="479" customFormat="1" ht="16.5" customHeight="1">
      <c r="A26" s="194" t="s">
        <v>324</v>
      </c>
      <c r="B26" s="498" t="s">
        <v>122</v>
      </c>
      <c r="C26" s="499" t="s">
        <v>13</v>
      </c>
      <c r="D26" s="207" t="s">
        <v>25</v>
      </c>
      <c r="E26" s="208">
        <v>5000</v>
      </c>
      <c r="F26" s="339">
        <v>7</v>
      </c>
      <c r="G26" s="330">
        <f t="shared" si="0"/>
        <v>35000</v>
      </c>
      <c r="H26" s="478"/>
    </row>
    <row r="27" spans="1:134" s="479" customFormat="1" ht="15" customHeight="1">
      <c r="A27" s="194" t="s">
        <v>325</v>
      </c>
      <c r="B27" s="498" t="s">
        <v>122</v>
      </c>
      <c r="C27" s="499" t="s">
        <v>13</v>
      </c>
      <c r="D27" s="207" t="s">
        <v>25</v>
      </c>
      <c r="E27" s="208">
        <v>8000</v>
      </c>
      <c r="F27" s="339">
        <v>6</v>
      </c>
      <c r="G27" s="330">
        <f t="shared" si="0"/>
        <v>48000</v>
      </c>
      <c r="H27" s="478"/>
    </row>
    <row r="28" spans="1:134" s="479" customFormat="1" ht="12.75" customHeight="1">
      <c r="A28" s="194" t="s">
        <v>326</v>
      </c>
      <c r="B28" s="498" t="s">
        <v>122</v>
      </c>
      <c r="C28" s="499" t="s">
        <v>13</v>
      </c>
      <c r="D28" s="207" t="s">
        <v>25</v>
      </c>
      <c r="E28" s="208">
        <v>12000</v>
      </c>
      <c r="F28" s="339">
        <v>6</v>
      </c>
      <c r="G28" s="330">
        <f t="shared" si="0"/>
        <v>72000</v>
      </c>
      <c r="H28" s="478"/>
    </row>
    <row r="29" spans="1:134" s="479" customFormat="1" ht="11.25" customHeight="1">
      <c r="A29" s="194" t="s">
        <v>573</v>
      </c>
      <c r="B29" s="498" t="s">
        <v>122</v>
      </c>
      <c r="C29" s="499" t="s">
        <v>13</v>
      </c>
      <c r="D29" s="207" t="s">
        <v>25</v>
      </c>
      <c r="E29" s="208">
        <v>15000</v>
      </c>
      <c r="F29" s="339">
        <v>3</v>
      </c>
      <c r="G29" s="330">
        <f t="shared" si="0"/>
        <v>45000</v>
      </c>
      <c r="H29" s="478"/>
    </row>
    <row r="30" spans="1:134" s="479" customFormat="1" ht="16.5">
      <c r="A30" s="194">
        <v>22120000</v>
      </c>
      <c r="B30" s="498" t="s">
        <v>24</v>
      </c>
      <c r="C30" s="499" t="s">
        <v>13</v>
      </c>
      <c r="D30" s="207" t="s">
        <v>25</v>
      </c>
      <c r="E30" s="208">
        <v>3200</v>
      </c>
      <c r="F30" s="339">
        <v>250</v>
      </c>
      <c r="G30" s="330">
        <f t="shared" si="0"/>
        <v>800000</v>
      </c>
      <c r="H30" s="478"/>
    </row>
    <row r="31" spans="1:134" s="479" customFormat="1" ht="16.5">
      <c r="A31" s="194">
        <v>22211200</v>
      </c>
      <c r="B31" s="498" t="s">
        <v>1242</v>
      </c>
      <c r="C31" s="499" t="s">
        <v>13</v>
      </c>
      <c r="D31" s="207" t="s">
        <v>25</v>
      </c>
      <c r="E31" s="208">
        <v>260</v>
      </c>
      <c r="F31" s="339">
        <v>3000</v>
      </c>
      <c r="G31" s="330">
        <f t="shared" si="0"/>
        <v>780000</v>
      </c>
      <c r="H31" s="478"/>
    </row>
    <row r="32" spans="1:134" s="479" customFormat="1" ht="16.5">
      <c r="A32" s="194" t="s">
        <v>64</v>
      </c>
      <c r="B32" s="498" t="s">
        <v>1005</v>
      </c>
      <c r="C32" s="499" t="s">
        <v>13</v>
      </c>
      <c r="D32" s="207" t="s">
        <v>25</v>
      </c>
      <c r="E32" s="208">
        <v>2700</v>
      </c>
      <c r="F32" s="339">
        <v>260</v>
      </c>
      <c r="G32" s="330">
        <f t="shared" si="0"/>
        <v>702000</v>
      </c>
      <c r="H32" s="478"/>
    </row>
    <row r="33" spans="1:8" s="479" customFormat="1" ht="23.25" customHeight="1">
      <c r="A33" s="194" t="s">
        <v>66</v>
      </c>
      <c r="B33" s="498" t="s">
        <v>1721</v>
      </c>
      <c r="C33" s="499" t="s">
        <v>13</v>
      </c>
      <c r="D33" s="207" t="s">
        <v>25</v>
      </c>
      <c r="E33" s="208">
        <v>1200</v>
      </c>
      <c r="F33" s="339">
        <v>500</v>
      </c>
      <c r="G33" s="330">
        <f t="shared" ref="G33:G38" si="1">E33*F33</f>
        <v>600000</v>
      </c>
      <c r="H33" s="478"/>
    </row>
    <row r="34" spans="1:8" s="479" customFormat="1" ht="16.5">
      <c r="A34" s="501" t="s">
        <v>773</v>
      </c>
      <c r="B34" s="502" t="s">
        <v>1720</v>
      </c>
      <c r="C34" s="503" t="s">
        <v>13</v>
      </c>
      <c r="D34" s="504" t="s">
        <v>25</v>
      </c>
      <c r="E34" s="505">
        <v>3200</v>
      </c>
      <c r="F34" s="577" t="s">
        <v>1634</v>
      </c>
      <c r="G34" s="506">
        <f t="shared" si="1"/>
        <v>352000</v>
      </c>
      <c r="H34" s="478"/>
    </row>
    <row r="35" spans="1:8" s="479" customFormat="1" ht="16.5">
      <c r="A35" s="261" t="s">
        <v>1007</v>
      </c>
      <c r="B35" s="498" t="s">
        <v>1008</v>
      </c>
      <c r="C35" s="499" t="s">
        <v>13</v>
      </c>
      <c r="D35" s="231" t="s">
        <v>51</v>
      </c>
      <c r="E35" s="208">
        <v>300</v>
      </c>
      <c r="F35" s="338">
        <v>150</v>
      </c>
      <c r="G35" s="330">
        <f t="shared" si="1"/>
        <v>45000</v>
      </c>
      <c r="H35" s="478"/>
    </row>
    <row r="36" spans="1:8" s="479" customFormat="1" ht="16.5">
      <c r="A36" s="194">
        <v>24911500</v>
      </c>
      <c r="B36" s="498" t="s">
        <v>1724</v>
      </c>
      <c r="C36" s="499" t="s">
        <v>13</v>
      </c>
      <c r="D36" s="207" t="s">
        <v>25</v>
      </c>
      <c r="E36" s="222">
        <v>2000</v>
      </c>
      <c r="F36" s="338">
        <v>10</v>
      </c>
      <c r="G36" s="330">
        <f t="shared" si="1"/>
        <v>20000</v>
      </c>
      <c r="H36" s="478"/>
    </row>
    <row r="37" spans="1:8" s="479" customFormat="1" ht="17.25" customHeight="1">
      <c r="A37" s="13">
        <v>24951580</v>
      </c>
      <c r="B37" s="13" t="s">
        <v>1632</v>
      </c>
      <c r="C37" s="507" t="s">
        <v>13</v>
      </c>
      <c r="D37" s="507" t="s">
        <v>25</v>
      </c>
      <c r="E37" s="508">
        <v>1800</v>
      </c>
      <c r="F37" s="578">
        <v>5</v>
      </c>
      <c r="G37" s="330">
        <f t="shared" si="1"/>
        <v>9000</v>
      </c>
      <c r="H37" s="478"/>
    </row>
    <row r="38" spans="1:8" s="479" customFormat="1" ht="16.5">
      <c r="A38" s="194">
        <v>30192232</v>
      </c>
      <c r="B38" s="498" t="s">
        <v>1009</v>
      </c>
      <c r="C38" s="499" t="s">
        <v>13</v>
      </c>
      <c r="D38" s="207" t="s">
        <v>25</v>
      </c>
      <c r="E38" s="208">
        <v>500</v>
      </c>
      <c r="F38" s="339">
        <v>40</v>
      </c>
      <c r="G38" s="330">
        <f t="shared" si="1"/>
        <v>20000</v>
      </c>
      <c r="H38" s="478"/>
    </row>
    <row r="39" spans="1:8" s="479" customFormat="1" ht="16.5">
      <c r="A39" s="194" t="s">
        <v>902</v>
      </c>
      <c r="B39" s="498" t="s">
        <v>903</v>
      </c>
      <c r="C39" s="499" t="s">
        <v>13</v>
      </c>
      <c r="D39" s="207" t="s">
        <v>25</v>
      </c>
      <c r="E39" s="208">
        <v>12000</v>
      </c>
      <c r="F39" s="576">
        <v>4</v>
      </c>
      <c r="G39" s="330">
        <f t="shared" si="0"/>
        <v>48000</v>
      </c>
      <c r="H39" s="478"/>
    </row>
    <row r="40" spans="1:8" s="479" customFormat="1" ht="16.5">
      <c r="A40" s="194" t="s">
        <v>910</v>
      </c>
      <c r="B40" s="498" t="s">
        <v>938</v>
      </c>
      <c r="C40" s="499" t="s">
        <v>13</v>
      </c>
      <c r="D40" s="207" t="s">
        <v>25</v>
      </c>
      <c r="E40" s="208">
        <v>12000</v>
      </c>
      <c r="F40" s="576">
        <v>2</v>
      </c>
      <c r="G40" s="330">
        <f t="shared" si="0"/>
        <v>24000</v>
      </c>
      <c r="H40" s="478"/>
    </row>
    <row r="41" spans="1:8" s="479" customFormat="1" ht="16.5">
      <c r="A41" s="194" t="s">
        <v>939</v>
      </c>
      <c r="B41" s="498" t="s">
        <v>904</v>
      </c>
      <c r="C41" s="499" t="s">
        <v>13</v>
      </c>
      <c r="D41" s="207" t="s">
        <v>25</v>
      </c>
      <c r="E41" s="208">
        <v>10000</v>
      </c>
      <c r="F41" s="576">
        <v>4</v>
      </c>
      <c r="G41" s="330">
        <f t="shared" si="0"/>
        <v>40000</v>
      </c>
      <c r="H41" s="478"/>
    </row>
    <row r="42" spans="1:8" s="479" customFormat="1" ht="16.5">
      <c r="A42" s="194" t="s">
        <v>1635</v>
      </c>
      <c r="B42" s="498" t="s">
        <v>1636</v>
      </c>
      <c r="C42" s="499" t="s">
        <v>13</v>
      </c>
      <c r="D42" s="207" t="s">
        <v>25</v>
      </c>
      <c r="E42" s="208">
        <v>15000</v>
      </c>
      <c r="F42" s="576">
        <v>2</v>
      </c>
      <c r="G42" s="330">
        <f t="shared" si="0"/>
        <v>30000</v>
      </c>
      <c r="H42" s="478"/>
    </row>
    <row r="43" spans="1:8" s="479" customFormat="1" ht="25.5">
      <c r="A43" s="194">
        <v>30197234</v>
      </c>
      <c r="B43" s="498" t="s">
        <v>907</v>
      </c>
      <c r="C43" s="499" t="s">
        <v>13</v>
      </c>
      <c r="D43" s="207" t="s">
        <v>25</v>
      </c>
      <c r="E43" s="208">
        <v>500</v>
      </c>
      <c r="F43" s="339">
        <v>15</v>
      </c>
      <c r="G43" s="331">
        <f>E43*F43</f>
        <v>7500</v>
      </c>
      <c r="H43" s="478"/>
    </row>
    <row r="44" spans="1:8" s="479" customFormat="1" ht="16.5">
      <c r="A44" s="194">
        <v>30197235</v>
      </c>
      <c r="B44" s="498" t="s">
        <v>1639</v>
      </c>
      <c r="C44" s="499" t="s">
        <v>13</v>
      </c>
      <c r="D44" s="207" t="s">
        <v>25</v>
      </c>
      <c r="E44" s="208">
        <v>500</v>
      </c>
      <c r="F44" s="339">
        <v>70</v>
      </c>
      <c r="G44" s="331">
        <f>E44*F44</f>
        <v>35000</v>
      </c>
      <c r="H44" s="478"/>
    </row>
    <row r="45" spans="1:8" s="479" customFormat="1" ht="16.5">
      <c r="A45" s="13" t="s">
        <v>1569</v>
      </c>
      <c r="B45" s="498" t="s">
        <v>915</v>
      </c>
      <c r="C45" s="499" t="s">
        <v>13</v>
      </c>
      <c r="D45" s="207" t="s">
        <v>25</v>
      </c>
      <c r="E45" s="208">
        <v>500</v>
      </c>
      <c r="F45" s="339">
        <v>24</v>
      </c>
      <c r="G45" s="331">
        <f>E45*F45</f>
        <v>12000</v>
      </c>
      <c r="H45" s="478"/>
    </row>
    <row r="46" spans="1:8" s="479" customFormat="1" ht="16.5">
      <c r="A46" s="509" t="s">
        <v>1606</v>
      </c>
      <c r="B46" s="510" t="s">
        <v>1744</v>
      </c>
      <c r="C46" s="499" t="s">
        <v>13</v>
      </c>
      <c r="D46" s="504" t="s">
        <v>25</v>
      </c>
      <c r="E46" s="505">
        <v>300</v>
      </c>
      <c r="F46" s="579">
        <v>20</v>
      </c>
      <c r="G46" s="513">
        <f t="shared" ref="G46" si="2">+F46*E46</f>
        <v>6000</v>
      </c>
      <c r="H46" s="478"/>
    </row>
    <row r="47" spans="1:8" s="479" customFormat="1" ht="18" customHeight="1">
      <c r="A47" s="194">
        <v>30197231</v>
      </c>
      <c r="B47" s="514" t="s">
        <v>882</v>
      </c>
      <c r="C47" s="499" t="s">
        <v>13</v>
      </c>
      <c r="D47" s="208" t="s">
        <v>25</v>
      </c>
      <c r="E47" s="208">
        <v>15</v>
      </c>
      <c r="F47" s="339">
        <v>4000</v>
      </c>
      <c r="G47" s="331">
        <f>E47*F47</f>
        <v>60000</v>
      </c>
      <c r="H47" s="478"/>
    </row>
    <row r="48" spans="1:8" s="479" customFormat="1" ht="16.5">
      <c r="A48" s="194">
        <v>30192128</v>
      </c>
      <c r="B48" s="498" t="s">
        <v>874</v>
      </c>
      <c r="C48" s="499" t="s">
        <v>13</v>
      </c>
      <c r="D48" s="208" t="s">
        <v>25</v>
      </c>
      <c r="E48" s="208">
        <v>800</v>
      </c>
      <c r="F48" s="339">
        <v>20</v>
      </c>
      <c r="G48" s="331">
        <f t="shared" si="0"/>
        <v>16000</v>
      </c>
      <c r="H48" s="478"/>
    </row>
    <row r="49" spans="1:8" s="479" customFormat="1" ht="16.5">
      <c r="A49" s="194">
        <v>39541140</v>
      </c>
      <c r="B49" s="498" t="s">
        <v>1011</v>
      </c>
      <c r="C49" s="499" t="s">
        <v>13</v>
      </c>
      <c r="D49" s="208" t="s">
        <v>91</v>
      </c>
      <c r="E49" s="208">
        <v>600</v>
      </c>
      <c r="F49" s="339">
        <v>12</v>
      </c>
      <c r="G49" s="331">
        <f t="shared" si="0"/>
        <v>7200</v>
      </c>
      <c r="H49" s="478"/>
    </row>
    <row r="50" spans="1:8" s="479" customFormat="1" ht="16.5">
      <c r="A50" s="509" t="s">
        <v>1570</v>
      </c>
      <c r="B50" s="515" t="s">
        <v>1633</v>
      </c>
      <c r="C50" s="499" t="s">
        <v>13</v>
      </c>
      <c r="D50" s="504" t="s">
        <v>25</v>
      </c>
      <c r="E50" s="505">
        <v>420</v>
      </c>
      <c r="F50" s="579">
        <v>20</v>
      </c>
      <c r="G50" s="513">
        <f t="shared" ref="G50" si="3">+F50*E50</f>
        <v>8400</v>
      </c>
      <c r="H50" s="478"/>
    </row>
    <row r="51" spans="1:8" s="479" customFormat="1" ht="22.5">
      <c r="A51" s="194">
        <v>30197643</v>
      </c>
      <c r="B51" s="498" t="s">
        <v>1243</v>
      </c>
      <c r="C51" s="499" t="s">
        <v>13</v>
      </c>
      <c r="D51" s="208" t="s">
        <v>51</v>
      </c>
      <c r="E51" s="208">
        <v>3000</v>
      </c>
      <c r="F51" s="339">
        <v>5</v>
      </c>
      <c r="G51" s="331">
        <f t="shared" si="0"/>
        <v>15000</v>
      </c>
      <c r="H51" s="478"/>
    </row>
    <row r="52" spans="1:8" s="479" customFormat="1" ht="16.5">
      <c r="A52" s="194">
        <v>30197623</v>
      </c>
      <c r="B52" s="498" t="s">
        <v>1244</v>
      </c>
      <c r="C52" s="499" t="s">
        <v>13</v>
      </c>
      <c r="D52" s="208" t="s">
        <v>51</v>
      </c>
      <c r="E52" s="208">
        <v>2500</v>
      </c>
      <c r="F52" s="339">
        <v>5</v>
      </c>
      <c r="G52" s="331">
        <f t="shared" si="0"/>
        <v>12500</v>
      </c>
      <c r="H52" s="478"/>
    </row>
    <row r="53" spans="1:8" s="479" customFormat="1" ht="25.5">
      <c r="A53" s="194">
        <v>30192210</v>
      </c>
      <c r="B53" s="498" t="s">
        <v>985</v>
      </c>
      <c r="C53" s="499" t="s">
        <v>13</v>
      </c>
      <c r="D53" s="207" t="s">
        <v>25</v>
      </c>
      <c r="E53" s="208">
        <v>600</v>
      </c>
      <c r="F53" s="339">
        <v>120</v>
      </c>
      <c r="G53" s="330">
        <f t="shared" si="0"/>
        <v>72000</v>
      </c>
      <c r="H53" s="478"/>
    </row>
    <row r="54" spans="1:8" s="479" customFormat="1" ht="25.5">
      <c r="A54" s="194">
        <v>30192220</v>
      </c>
      <c r="B54" s="498" t="s">
        <v>986</v>
      </c>
      <c r="C54" s="499" t="s">
        <v>13</v>
      </c>
      <c r="D54" s="207" t="s">
        <v>25</v>
      </c>
      <c r="E54" s="208">
        <v>100</v>
      </c>
      <c r="F54" s="339">
        <v>120</v>
      </c>
      <c r="G54" s="330">
        <f t="shared" si="0"/>
        <v>12000</v>
      </c>
      <c r="H54" s="478"/>
    </row>
    <row r="55" spans="1:8" s="479" customFormat="1" ht="16.5">
      <c r="A55" s="194">
        <v>30197331</v>
      </c>
      <c r="B55" s="514" t="s">
        <v>864</v>
      </c>
      <c r="C55" s="499" t="s">
        <v>13</v>
      </c>
      <c r="D55" s="207" t="s">
        <v>25</v>
      </c>
      <c r="E55" s="208">
        <v>4000</v>
      </c>
      <c r="F55" s="339">
        <v>5</v>
      </c>
      <c r="G55" s="330">
        <f t="shared" si="0"/>
        <v>20000</v>
      </c>
      <c r="H55" s="478"/>
    </row>
    <row r="56" spans="1:8" s="479" customFormat="1" ht="16.5">
      <c r="A56" s="194" t="s">
        <v>1013</v>
      </c>
      <c r="B56" s="498" t="s">
        <v>1640</v>
      </c>
      <c r="C56" s="499" t="s">
        <v>13</v>
      </c>
      <c r="D56" s="207" t="s">
        <v>25</v>
      </c>
      <c r="E56" s="208">
        <v>500</v>
      </c>
      <c r="F56" s="339">
        <v>10</v>
      </c>
      <c r="G56" s="330">
        <f t="shared" si="0"/>
        <v>5000</v>
      </c>
      <c r="H56" s="478"/>
    </row>
    <row r="57" spans="1:8" s="479" customFormat="1" ht="16.5">
      <c r="A57" s="194" t="s">
        <v>1015</v>
      </c>
      <c r="B57" s="498" t="s">
        <v>1641</v>
      </c>
      <c r="C57" s="499" t="s">
        <v>13</v>
      </c>
      <c r="D57" s="207" t="s">
        <v>25</v>
      </c>
      <c r="E57" s="208">
        <v>3000</v>
      </c>
      <c r="F57" s="339">
        <v>10</v>
      </c>
      <c r="G57" s="330">
        <f>E57*F57</f>
        <v>30000</v>
      </c>
      <c r="H57" s="478"/>
    </row>
    <row r="58" spans="1:8" s="479" customFormat="1" ht="16.5">
      <c r="A58" s="194">
        <v>30197323</v>
      </c>
      <c r="B58" s="498" t="s">
        <v>1642</v>
      </c>
      <c r="C58" s="499" t="s">
        <v>13</v>
      </c>
      <c r="D58" s="207" t="s">
        <v>25</v>
      </c>
      <c r="E58" s="208">
        <v>15000</v>
      </c>
      <c r="F58" s="339">
        <v>1</v>
      </c>
      <c r="G58" s="330">
        <f>E58*F58</f>
        <v>15000</v>
      </c>
      <c r="H58" s="478"/>
    </row>
    <row r="59" spans="1:8" s="479" customFormat="1" ht="25.5">
      <c r="A59" s="194">
        <v>30197112</v>
      </c>
      <c r="B59" s="498" t="s">
        <v>329</v>
      </c>
      <c r="C59" s="499" t="s">
        <v>13</v>
      </c>
      <c r="D59" s="207" t="s">
        <v>54</v>
      </c>
      <c r="E59" s="208">
        <v>170</v>
      </c>
      <c r="F59" s="339">
        <v>150</v>
      </c>
      <c r="G59" s="330">
        <f t="shared" si="0"/>
        <v>25500</v>
      </c>
      <c r="H59" s="478"/>
    </row>
    <row r="60" spans="1:8" s="479" customFormat="1" ht="15" customHeight="1">
      <c r="A60" s="194">
        <v>30197100</v>
      </c>
      <c r="B60" s="498" t="s">
        <v>330</v>
      </c>
      <c r="C60" s="499" t="s">
        <v>13</v>
      </c>
      <c r="D60" s="207" t="s">
        <v>54</v>
      </c>
      <c r="E60" s="208">
        <v>650</v>
      </c>
      <c r="F60" s="339">
        <v>10</v>
      </c>
      <c r="G60" s="330">
        <f t="shared" si="0"/>
        <v>6500</v>
      </c>
      <c r="H60" s="478"/>
    </row>
    <row r="61" spans="1:8" s="479" customFormat="1" ht="16.5">
      <c r="A61" s="238">
        <v>30192780</v>
      </c>
      <c r="B61" s="500" t="s">
        <v>877</v>
      </c>
      <c r="C61" s="499" t="s">
        <v>13</v>
      </c>
      <c r="D61" s="207" t="s">
        <v>25</v>
      </c>
      <c r="E61" s="208">
        <v>200</v>
      </c>
      <c r="F61" s="339">
        <v>50</v>
      </c>
      <c r="G61" s="330">
        <f t="shared" si="0"/>
        <v>10000</v>
      </c>
      <c r="H61" s="478"/>
    </row>
    <row r="62" spans="1:8" s="479" customFormat="1" ht="16.5">
      <c r="A62" s="238">
        <v>30192111</v>
      </c>
      <c r="B62" s="500" t="s">
        <v>876</v>
      </c>
      <c r="C62" s="499" t="s">
        <v>13</v>
      </c>
      <c r="D62" s="207" t="s">
        <v>25</v>
      </c>
      <c r="E62" s="208">
        <v>700</v>
      </c>
      <c r="F62" s="339">
        <v>2</v>
      </c>
      <c r="G62" s="330">
        <f t="shared" si="0"/>
        <v>1400</v>
      </c>
      <c r="H62" s="478"/>
    </row>
    <row r="63" spans="1:8" s="479" customFormat="1" ht="25.5">
      <c r="A63" s="236" t="s">
        <v>1018</v>
      </c>
      <c r="B63" s="498" t="s">
        <v>1725</v>
      </c>
      <c r="C63" s="499" t="s">
        <v>13</v>
      </c>
      <c r="D63" s="207" t="s">
        <v>25</v>
      </c>
      <c r="E63" s="208">
        <v>1200</v>
      </c>
      <c r="F63" s="339">
        <v>10</v>
      </c>
      <c r="G63" s="330">
        <f t="shared" si="0"/>
        <v>12000</v>
      </c>
      <c r="H63" s="478"/>
    </row>
    <row r="64" spans="1:8" s="479" customFormat="1" ht="27">
      <c r="A64" s="236" t="s">
        <v>1020</v>
      </c>
      <c r="B64" s="498" t="s">
        <v>1726</v>
      </c>
      <c r="C64" s="499" t="s">
        <v>13</v>
      </c>
      <c r="D64" s="207" t="s">
        <v>25</v>
      </c>
      <c r="E64" s="208">
        <v>5000</v>
      </c>
      <c r="F64" s="339">
        <v>4</v>
      </c>
      <c r="G64" s="330">
        <f t="shared" si="0"/>
        <v>20000</v>
      </c>
      <c r="H64" s="478"/>
    </row>
    <row r="65" spans="1:8" s="479" customFormat="1" ht="16.5">
      <c r="A65" s="194">
        <v>30197621</v>
      </c>
      <c r="B65" s="498" t="s">
        <v>982</v>
      </c>
      <c r="C65" s="499" t="s">
        <v>13</v>
      </c>
      <c r="D65" s="207" t="s">
        <v>51</v>
      </c>
      <c r="E65" s="208">
        <v>2300</v>
      </c>
      <c r="F65" s="339">
        <v>30</v>
      </c>
      <c r="G65" s="330">
        <f t="shared" si="0"/>
        <v>69000</v>
      </c>
      <c r="H65" s="478"/>
    </row>
    <row r="66" spans="1:8" s="479" customFormat="1" ht="25.5">
      <c r="A66" s="516" t="s">
        <v>1021</v>
      </c>
      <c r="B66" s="517" t="s">
        <v>1022</v>
      </c>
      <c r="C66" s="499" t="s">
        <v>13</v>
      </c>
      <c r="D66" s="207" t="s">
        <v>51</v>
      </c>
      <c r="E66" s="208">
        <v>3500</v>
      </c>
      <c r="F66" s="339">
        <v>5</v>
      </c>
      <c r="G66" s="330">
        <f t="shared" si="0"/>
        <v>17500</v>
      </c>
      <c r="H66" s="478"/>
    </row>
    <row r="67" spans="1:8" s="479" customFormat="1" ht="20.45" customHeight="1">
      <c r="A67" s="516">
        <v>30199431</v>
      </c>
      <c r="B67" s="517" t="s">
        <v>1643</v>
      </c>
      <c r="C67" s="499" t="s">
        <v>13</v>
      </c>
      <c r="D67" s="519" t="s">
        <v>54</v>
      </c>
      <c r="E67" s="519">
        <v>600</v>
      </c>
      <c r="F67" s="580">
        <v>100</v>
      </c>
      <c r="G67" s="513">
        <f t="shared" ref="G67" si="4">+F67*E67</f>
        <v>60000</v>
      </c>
      <c r="H67" s="478"/>
    </row>
    <row r="68" spans="1:8" s="479" customFormat="1" ht="25.5">
      <c r="A68" s="194">
        <v>30199420</v>
      </c>
      <c r="B68" s="498" t="s">
        <v>1727</v>
      </c>
      <c r="C68" s="499" t="s">
        <v>13</v>
      </c>
      <c r="D68" s="207" t="s">
        <v>25</v>
      </c>
      <c r="E68" s="208">
        <v>1500</v>
      </c>
      <c r="F68" s="339">
        <v>20</v>
      </c>
      <c r="G68" s="330">
        <f t="shared" si="0"/>
        <v>30000</v>
      </c>
      <c r="H68" s="478"/>
    </row>
    <row r="69" spans="1:8" s="479" customFormat="1" ht="25.5">
      <c r="A69" s="516" t="s">
        <v>1026</v>
      </c>
      <c r="B69" s="517" t="s">
        <v>1027</v>
      </c>
      <c r="C69" s="499" t="s">
        <v>13</v>
      </c>
      <c r="D69" s="207" t="s">
        <v>25</v>
      </c>
      <c r="E69" s="208">
        <v>1200</v>
      </c>
      <c r="F69" s="581">
        <v>12</v>
      </c>
      <c r="G69" s="330">
        <f t="shared" si="0"/>
        <v>14400</v>
      </c>
      <c r="H69" s="478"/>
    </row>
    <row r="70" spans="1:8" s="479" customFormat="1" ht="16.5">
      <c r="A70" s="194">
        <v>30192720</v>
      </c>
      <c r="B70" s="498" t="s">
        <v>133</v>
      </c>
      <c r="C70" s="499" t="s">
        <v>13</v>
      </c>
      <c r="D70" s="220" t="s">
        <v>25</v>
      </c>
      <c r="E70" s="208">
        <v>300</v>
      </c>
      <c r="F70" s="581">
        <v>120</v>
      </c>
      <c r="G70" s="330">
        <f t="shared" si="0"/>
        <v>36000</v>
      </c>
      <c r="H70" s="478"/>
    </row>
    <row r="71" spans="1:8" s="479" customFormat="1" ht="16.5">
      <c r="A71" s="242">
        <v>30192133</v>
      </c>
      <c r="B71" s="520" t="s">
        <v>1604</v>
      </c>
      <c r="C71" s="499" t="s">
        <v>13</v>
      </c>
      <c r="D71" s="220" t="s">
        <v>25</v>
      </c>
      <c r="E71" s="208">
        <v>500</v>
      </c>
      <c r="F71" s="581">
        <v>10</v>
      </c>
      <c r="G71" s="330">
        <f t="shared" si="0"/>
        <v>5000</v>
      </c>
      <c r="H71" s="478"/>
    </row>
    <row r="72" spans="1:8" s="479" customFormat="1" ht="16.5">
      <c r="A72" s="194">
        <v>30192620</v>
      </c>
      <c r="B72" s="498" t="s">
        <v>1587</v>
      </c>
      <c r="C72" s="499" t="s">
        <v>13</v>
      </c>
      <c r="D72" s="222" t="s">
        <v>25</v>
      </c>
      <c r="E72" s="222">
        <v>20000</v>
      </c>
      <c r="F72" s="339">
        <v>1</v>
      </c>
      <c r="G72" s="330">
        <f t="shared" si="0"/>
        <v>20000</v>
      </c>
      <c r="H72" s="478"/>
    </row>
    <row r="73" spans="1:8" s="479" customFormat="1" ht="25.5">
      <c r="A73" s="521" t="s">
        <v>1563</v>
      </c>
      <c r="B73" s="517" t="s">
        <v>1644</v>
      </c>
      <c r="C73" s="499" t="s">
        <v>13</v>
      </c>
      <c r="D73" s="71" t="s">
        <v>25</v>
      </c>
      <c r="E73" s="208">
        <v>25000</v>
      </c>
      <c r="F73" s="582">
        <v>10</v>
      </c>
      <c r="G73" s="522">
        <f>E73*F73</f>
        <v>250000</v>
      </c>
      <c r="H73" s="478"/>
    </row>
    <row r="74" spans="1:8" s="479" customFormat="1" ht="16.5">
      <c r="A74" s="194" t="s">
        <v>957</v>
      </c>
      <c r="B74" s="498" t="s">
        <v>1728</v>
      </c>
      <c r="C74" s="499" t="s">
        <v>148</v>
      </c>
      <c r="D74" s="222" t="s">
        <v>25</v>
      </c>
      <c r="E74" s="222">
        <v>2000</v>
      </c>
      <c r="F74" s="339">
        <v>100</v>
      </c>
      <c r="G74" s="330">
        <f t="shared" si="0"/>
        <v>200000</v>
      </c>
      <c r="H74" s="478"/>
    </row>
    <row r="75" spans="1:8" s="479" customFormat="1" ht="18" customHeight="1">
      <c r="A75" s="194" t="s">
        <v>958</v>
      </c>
      <c r="B75" s="498" t="s">
        <v>1729</v>
      </c>
      <c r="C75" s="499" t="s">
        <v>148</v>
      </c>
      <c r="D75" s="222" t="s">
        <v>25</v>
      </c>
      <c r="E75" s="222">
        <v>2000</v>
      </c>
      <c r="F75" s="339">
        <v>100</v>
      </c>
      <c r="G75" s="330">
        <f t="shared" si="0"/>
        <v>200000</v>
      </c>
      <c r="H75" s="478"/>
    </row>
    <row r="76" spans="1:8" s="479" customFormat="1" ht="16.5">
      <c r="A76" s="194" t="s">
        <v>977</v>
      </c>
      <c r="B76" s="498" t="s">
        <v>959</v>
      </c>
      <c r="C76" s="499" t="s">
        <v>148</v>
      </c>
      <c r="D76" s="222" t="s">
        <v>25</v>
      </c>
      <c r="E76" s="222">
        <v>10000</v>
      </c>
      <c r="F76" s="339">
        <v>50</v>
      </c>
      <c r="G76" s="330">
        <f t="shared" si="0"/>
        <v>500000</v>
      </c>
      <c r="H76" s="478"/>
    </row>
    <row r="77" spans="1:8" s="479" customFormat="1" ht="16.5">
      <c r="A77" s="13">
        <v>30239140</v>
      </c>
      <c r="B77" s="498" t="s">
        <v>1588</v>
      </c>
      <c r="C77" s="499" t="s">
        <v>148</v>
      </c>
      <c r="D77" s="207" t="s">
        <v>25</v>
      </c>
      <c r="E77" s="208">
        <v>250000</v>
      </c>
      <c r="F77" s="339">
        <v>3</v>
      </c>
      <c r="G77" s="330">
        <f t="shared" si="0"/>
        <v>750000</v>
      </c>
      <c r="H77" s="478"/>
    </row>
    <row r="78" spans="1:8" s="479" customFormat="1" ht="16.5">
      <c r="A78" s="13">
        <v>30232110</v>
      </c>
      <c r="B78" s="498" t="s">
        <v>118</v>
      </c>
      <c r="C78" s="499" t="s">
        <v>148</v>
      </c>
      <c r="D78" s="207" t="s">
        <v>25</v>
      </c>
      <c r="E78" s="208">
        <v>60000</v>
      </c>
      <c r="F78" s="339">
        <v>6</v>
      </c>
      <c r="G78" s="330">
        <f t="shared" si="0"/>
        <v>360000</v>
      </c>
      <c r="H78" s="478"/>
    </row>
    <row r="79" spans="1:8" s="479" customFormat="1" ht="16.5">
      <c r="A79" s="194">
        <v>30211190</v>
      </c>
      <c r="B79" s="498" t="s">
        <v>1745</v>
      </c>
      <c r="C79" s="499" t="s">
        <v>148</v>
      </c>
      <c r="D79" s="207" t="s">
        <v>25</v>
      </c>
      <c r="E79" s="523">
        <v>350000</v>
      </c>
      <c r="F79" s="583">
        <v>10</v>
      </c>
      <c r="G79" s="330">
        <f t="shared" ref="G79:G131" si="5">E79*F79</f>
        <v>3500000</v>
      </c>
      <c r="H79" s="478"/>
    </row>
    <row r="80" spans="1:8" s="479" customFormat="1" ht="16.5">
      <c r="A80" s="194">
        <v>30234650</v>
      </c>
      <c r="B80" s="498" t="s">
        <v>1645</v>
      </c>
      <c r="C80" s="499" t="s">
        <v>148</v>
      </c>
      <c r="D80" s="207" t="s">
        <v>25</v>
      </c>
      <c r="E80" s="208">
        <v>5000</v>
      </c>
      <c r="F80" s="339">
        <v>8</v>
      </c>
      <c r="G80" s="330">
        <f t="shared" si="5"/>
        <v>40000</v>
      </c>
      <c r="H80" s="478"/>
    </row>
    <row r="81" spans="1:8" s="479" customFormat="1" ht="18" customHeight="1">
      <c r="A81" s="194">
        <v>30232231</v>
      </c>
      <c r="B81" s="498" t="s">
        <v>1036</v>
      </c>
      <c r="C81" s="499" t="s">
        <v>148</v>
      </c>
      <c r="D81" s="207" t="s">
        <v>25</v>
      </c>
      <c r="E81" s="208">
        <v>18000</v>
      </c>
      <c r="F81" s="339">
        <v>40</v>
      </c>
      <c r="G81" s="330">
        <f t="shared" si="5"/>
        <v>720000</v>
      </c>
      <c r="H81" s="478"/>
    </row>
    <row r="82" spans="1:8" s="479" customFormat="1" ht="26.25" customHeight="1">
      <c r="A82" s="194">
        <v>31221200</v>
      </c>
      <c r="B82" s="498" t="s">
        <v>1247</v>
      </c>
      <c r="C82" s="524" t="s">
        <v>13</v>
      </c>
      <c r="D82" s="235" t="s">
        <v>25</v>
      </c>
      <c r="E82" s="222">
        <v>350</v>
      </c>
      <c r="F82" s="338">
        <v>20</v>
      </c>
      <c r="G82" s="330">
        <f t="shared" si="5"/>
        <v>7000</v>
      </c>
      <c r="H82" s="478"/>
    </row>
    <row r="83" spans="1:8" s="479" customFormat="1" ht="16.5">
      <c r="A83" s="194">
        <v>31221241</v>
      </c>
      <c r="B83" s="498" t="s">
        <v>945</v>
      </c>
      <c r="C83" s="524" t="s">
        <v>13</v>
      </c>
      <c r="D83" s="235" t="s">
        <v>25</v>
      </c>
      <c r="E83" s="208">
        <v>20</v>
      </c>
      <c r="F83" s="339">
        <v>2000</v>
      </c>
      <c r="G83" s="330">
        <f t="shared" si="5"/>
        <v>40000</v>
      </c>
      <c r="H83" s="478"/>
    </row>
    <row r="84" spans="1:8" s="479" customFormat="1" ht="16.5">
      <c r="A84" s="194">
        <v>31221242</v>
      </c>
      <c r="B84" s="498" t="s">
        <v>946</v>
      </c>
      <c r="C84" s="524" t="s">
        <v>13</v>
      </c>
      <c r="D84" s="496" t="s">
        <v>25</v>
      </c>
      <c r="E84" s="208">
        <v>10</v>
      </c>
      <c r="F84" s="497">
        <v>200</v>
      </c>
      <c r="G84" s="330">
        <f t="shared" si="5"/>
        <v>2000</v>
      </c>
      <c r="H84" s="478"/>
    </row>
    <row r="85" spans="1:8" s="479" customFormat="1" ht="16.5" customHeight="1">
      <c r="A85" s="194" t="s">
        <v>924</v>
      </c>
      <c r="B85" s="498" t="s">
        <v>947</v>
      </c>
      <c r="C85" s="524" t="s">
        <v>13</v>
      </c>
      <c r="D85" s="222" t="s">
        <v>25</v>
      </c>
      <c r="E85" s="225">
        <v>10000</v>
      </c>
      <c r="F85" s="339">
        <v>4</v>
      </c>
      <c r="G85" s="330">
        <f t="shared" si="5"/>
        <v>40000</v>
      </c>
      <c r="H85" s="478"/>
    </row>
    <row r="86" spans="1:8" s="479" customFormat="1" ht="16.5">
      <c r="A86" s="194" t="s">
        <v>925</v>
      </c>
      <c r="B86" s="498" t="s">
        <v>927</v>
      </c>
      <c r="C86" s="524" t="s">
        <v>13</v>
      </c>
      <c r="D86" s="222" t="s">
        <v>25</v>
      </c>
      <c r="E86" s="225">
        <v>15000</v>
      </c>
      <c r="F86" s="339">
        <v>4</v>
      </c>
      <c r="G86" s="330">
        <f t="shared" si="5"/>
        <v>60000</v>
      </c>
      <c r="H86" s="478"/>
    </row>
    <row r="87" spans="1:8" s="479" customFormat="1" ht="16.5">
      <c r="A87" s="194" t="s">
        <v>948</v>
      </c>
      <c r="B87" s="498" t="s">
        <v>949</v>
      </c>
      <c r="C87" s="524" t="s">
        <v>13</v>
      </c>
      <c r="D87" s="222" t="s">
        <v>25</v>
      </c>
      <c r="E87" s="225">
        <v>900</v>
      </c>
      <c r="F87" s="339">
        <v>10</v>
      </c>
      <c r="G87" s="330">
        <f t="shared" si="5"/>
        <v>9000</v>
      </c>
      <c r="H87" s="478"/>
    </row>
    <row r="88" spans="1:8" s="479" customFormat="1" ht="16.5">
      <c r="A88" s="194" t="s">
        <v>950</v>
      </c>
      <c r="B88" s="498" t="s">
        <v>951</v>
      </c>
      <c r="C88" s="524" t="s">
        <v>13</v>
      </c>
      <c r="D88" s="222" t="s">
        <v>25</v>
      </c>
      <c r="E88" s="245">
        <v>1200</v>
      </c>
      <c r="F88" s="584">
        <v>10</v>
      </c>
      <c r="G88" s="330">
        <f t="shared" si="5"/>
        <v>12000</v>
      </c>
      <c r="H88" s="478"/>
    </row>
    <row r="89" spans="1:8" s="479" customFormat="1" ht="16.5">
      <c r="A89" s="194" t="s">
        <v>952</v>
      </c>
      <c r="B89" s="498" t="s">
        <v>953</v>
      </c>
      <c r="C89" s="524" t="s">
        <v>13</v>
      </c>
      <c r="D89" s="222" t="s">
        <v>25</v>
      </c>
      <c r="E89" s="208">
        <v>1400</v>
      </c>
      <c r="F89" s="339">
        <v>10</v>
      </c>
      <c r="G89" s="330">
        <f t="shared" si="5"/>
        <v>14000</v>
      </c>
      <c r="H89" s="478"/>
    </row>
    <row r="90" spans="1:8" s="479" customFormat="1" ht="25.5">
      <c r="A90" s="194" t="s">
        <v>1037</v>
      </c>
      <c r="B90" s="498" t="s">
        <v>1038</v>
      </c>
      <c r="C90" s="524" t="s">
        <v>13</v>
      </c>
      <c r="D90" s="222" t="s">
        <v>25</v>
      </c>
      <c r="E90" s="222">
        <v>3000</v>
      </c>
      <c r="F90" s="338">
        <v>2</v>
      </c>
      <c r="G90" s="330">
        <f t="shared" si="5"/>
        <v>6000</v>
      </c>
      <c r="H90" s="478"/>
    </row>
    <row r="91" spans="1:8" s="479" customFormat="1" ht="25.5">
      <c r="A91" s="194" t="s">
        <v>1039</v>
      </c>
      <c r="B91" s="498" t="s">
        <v>1363</v>
      </c>
      <c r="C91" s="524" t="s">
        <v>13</v>
      </c>
      <c r="D91" s="222" t="s">
        <v>25</v>
      </c>
      <c r="E91" s="222">
        <v>6000</v>
      </c>
      <c r="F91" s="338">
        <v>2</v>
      </c>
      <c r="G91" s="330">
        <f t="shared" si="5"/>
        <v>12000</v>
      </c>
      <c r="H91" s="478"/>
    </row>
    <row r="92" spans="1:8" s="479" customFormat="1" ht="25.5">
      <c r="A92" s="194" t="s">
        <v>1040</v>
      </c>
      <c r="B92" s="498" t="s">
        <v>919</v>
      </c>
      <c r="C92" s="524" t="s">
        <v>13</v>
      </c>
      <c r="D92" s="222" t="s">
        <v>25</v>
      </c>
      <c r="E92" s="208">
        <v>60</v>
      </c>
      <c r="F92" s="339">
        <v>500</v>
      </c>
      <c r="G92" s="330">
        <f t="shared" si="5"/>
        <v>30000</v>
      </c>
      <c r="H92" s="478"/>
    </row>
    <row r="93" spans="1:8" s="479" customFormat="1" ht="25.5">
      <c r="A93" s="194" t="s">
        <v>1041</v>
      </c>
      <c r="B93" s="498" t="s">
        <v>1042</v>
      </c>
      <c r="C93" s="524" t="s">
        <v>13</v>
      </c>
      <c r="D93" s="207" t="s">
        <v>25</v>
      </c>
      <c r="E93" s="208">
        <v>10</v>
      </c>
      <c r="F93" s="339">
        <v>1000</v>
      </c>
      <c r="G93" s="330">
        <f>E93*F93</f>
        <v>10000</v>
      </c>
      <c r="H93" s="478"/>
    </row>
    <row r="94" spans="1:8" s="479" customFormat="1" ht="18.75" customHeight="1">
      <c r="A94" s="261" t="s">
        <v>1043</v>
      </c>
      <c r="B94" s="498" t="s">
        <v>1044</v>
      </c>
      <c r="C94" s="524" t="s">
        <v>13</v>
      </c>
      <c r="D94" s="222" t="s">
        <v>25</v>
      </c>
      <c r="E94" s="222">
        <v>700</v>
      </c>
      <c r="F94" s="338">
        <v>50</v>
      </c>
      <c r="G94" s="330">
        <f>E94*F94</f>
        <v>35000</v>
      </c>
      <c r="H94" s="478"/>
    </row>
    <row r="95" spans="1:8" s="479" customFormat="1" ht="17.25" customHeight="1">
      <c r="A95" s="194">
        <v>31331270</v>
      </c>
      <c r="B95" s="498" t="s">
        <v>1045</v>
      </c>
      <c r="C95" s="524" t="s">
        <v>13</v>
      </c>
      <c r="D95" s="247" t="s">
        <v>91</v>
      </c>
      <c r="E95" s="248">
        <v>200</v>
      </c>
      <c r="F95" s="585">
        <v>200</v>
      </c>
      <c r="G95" s="330">
        <f t="shared" si="5"/>
        <v>40000</v>
      </c>
      <c r="H95" s="478"/>
    </row>
    <row r="96" spans="1:8" s="479" customFormat="1" ht="19.5" customHeight="1">
      <c r="A96" s="194">
        <v>31331280</v>
      </c>
      <c r="B96" s="525" t="s">
        <v>1046</v>
      </c>
      <c r="C96" s="524" t="s">
        <v>13</v>
      </c>
      <c r="D96" s="207" t="s">
        <v>91</v>
      </c>
      <c r="E96" s="208">
        <v>250</v>
      </c>
      <c r="F96" s="339">
        <v>200</v>
      </c>
      <c r="G96" s="330">
        <f t="shared" si="5"/>
        <v>50000</v>
      </c>
      <c r="H96" s="478"/>
    </row>
    <row r="97" spans="1:8" s="479" customFormat="1" ht="25.5">
      <c r="A97" s="516">
        <v>31321190</v>
      </c>
      <c r="B97" s="525" t="s">
        <v>1047</v>
      </c>
      <c r="C97" s="524" t="s">
        <v>13</v>
      </c>
      <c r="D97" s="207" t="s">
        <v>91</v>
      </c>
      <c r="E97" s="208">
        <v>400</v>
      </c>
      <c r="F97" s="339">
        <v>100</v>
      </c>
      <c r="G97" s="330">
        <f t="shared" si="5"/>
        <v>40000</v>
      </c>
      <c r="H97" s="478"/>
    </row>
    <row r="98" spans="1:8" s="479" customFormat="1" ht="16.5">
      <c r="A98" s="516" t="s">
        <v>1048</v>
      </c>
      <c r="B98" s="525" t="s">
        <v>1049</v>
      </c>
      <c r="C98" s="524" t="s">
        <v>13</v>
      </c>
      <c r="D98" s="207" t="s">
        <v>91</v>
      </c>
      <c r="E98" s="208">
        <v>700</v>
      </c>
      <c r="F98" s="339">
        <v>100</v>
      </c>
      <c r="G98" s="330">
        <f t="shared" si="5"/>
        <v>70000</v>
      </c>
      <c r="H98" s="478"/>
    </row>
    <row r="99" spans="1:8" s="479" customFormat="1" ht="15.95" customHeight="1">
      <c r="A99" s="194" t="s">
        <v>870</v>
      </c>
      <c r="B99" s="498" t="s">
        <v>954</v>
      </c>
      <c r="C99" s="524" t="s">
        <v>13</v>
      </c>
      <c r="D99" s="207" t="s">
        <v>25</v>
      </c>
      <c r="E99" s="208">
        <v>1200</v>
      </c>
      <c r="F99" s="586">
        <v>4</v>
      </c>
      <c r="G99" s="330">
        <f t="shared" si="5"/>
        <v>4800</v>
      </c>
      <c r="H99" s="478"/>
    </row>
    <row r="100" spans="1:8" s="479" customFormat="1" ht="16.5">
      <c r="A100" s="194" t="s">
        <v>921</v>
      </c>
      <c r="B100" s="498" t="s">
        <v>955</v>
      </c>
      <c r="C100" s="524" t="s">
        <v>13</v>
      </c>
      <c r="D100" s="207" t="s">
        <v>25</v>
      </c>
      <c r="E100" s="208">
        <v>350</v>
      </c>
      <c r="F100" s="339">
        <v>30</v>
      </c>
      <c r="G100" s="330">
        <f t="shared" si="5"/>
        <v>10500</v>
      </c>
      <c r="H100" s="478"/>
    </row>
    <row r="101" spans="1:8" s="479" customFormat="1" ht="16.5">
      <c r="A101" s="194">
        <v>31441000</v>
      </c>
      <c r="B101" s="498" t="s">
        <v>920</v>
      </c>
      <c r="C101" s="524" t="s">
        <v>13</v>
      </c>
      <c r="D101" s="207" t="s">
        <v>25</v>
      </c>
      <c r="E101" s="208">
        <v>150</v>
      </c>
      <c r="F101" s="339">
        <v>250</v>
      </c>
      <c r="G101" s="330">
        <f t="shared" si="5"/>
        <v>37500</v>
      </c>
      <c r="H101" s="478"/>
    </row>
    <row r="102" spans="1:8" s="479" customFormat="1" ht="16.5">
      <c r="A102" s="194">
        <v>31442000</v>
      </c>
      <c r="B102" s="498" t="s">
        <v>871</v>
      </c>
      <c r="C102" s="524" t="s">
        <v>13</v>
      </c>
      <c r="D102" s="207" t="s">
        <v>25</v>
      </c>
      <c r="E102" s="208">
        <v>150</v>
      </c>
      <c r="F102" s="339">
        <v>300</v>
      </c>
      <c r="G102" s="330">
        <f t="shared" si="5"/>
        <v>45000</v>
      </c>
      <c r="H102" s="478"/>
    </row>
    <row r="103" spans="1:8" s="479" customFormat="1" ht="25.5">
      <c r="A103" s="194" t="s">
        <v>244</v>
      </c>
      <c r="B103" s="520" t="s">
        <v>1050</v>
      </c>
      <c r="C103" s="524" t="s">
        <v>13</v>
      </c>
      <c r="D103" s="207" t="s">
        <v>25</v>
      </c>
      <c r="E103" s="208">
        <v>1800</v>
      </c>
      <c r="F103" s="339">
        <v>20</v>
      </c>
      <c r="G103" s="330">
        <f t="shared" si="5"/>
        <v>36000</v>
      </c>
      <c r="H103" s="478"/>
    </row>
    <row r="104" spans="1:8" s="479" customFormat="1" ht="25.5">
      <c r="A104" s="194" t="s">
        <v>243</v>
      </c>
      <c r="B104" s="520" t="s">
        <v>1730</v>
      </c>
      <c r="C104" s="524" t="s">
        <v>13</v>
      </c>
      <c r="D104" s="207" t="s">
        <v>25</v>
      </c>
      <c r="E104" s="208">
        <v>5000</v>
      </c>
      <c r="F104" s="581">
        <v>20</v>
      </c>
      <c r="G104" s="330">
        <f t="shared" si="5"/>
        <v>100000</v>
      </c>
      <c r="H104" s="478"/>
    </row>
    <row r="105" spans="1:8" s="479" customFormat="1" ht="16.5">
      <c r="A105" s="242">
        <v>31512320</v>
      </c>
      <c r="B105" s="520" t="s">
        <v>956</v>
      </c>
      <c r="C105" s="499" t="s">
        <v>148</v>
      </c>
      <c r="D105" s="220" t="s">
        <v>25</v>
      </c>
      <c r="E105" s="208">
        <v>35000</v>
      </c>
      <c r="F105" s="581">
        <v>2</v>
      </c>
      <c r="G105" s="330">
        <f t="shared" si="5"/>
        <v>70000</v>
      </c>
      <c r="H105" s="478"/>
    </row>
    <row r="106" spans="1:8" s="479" customFormat="1" ht="16.5">
      <c r="A106" s="515">
        <v>31512420</v>
      </c>
      <c r="B106" s="515" t="s">
        <v>1646</v>
      </c>
      <c r="C106" s="526" t="s">
        <v>148</v>
      </c>
      <c r="D106" s="526" t="s">
        <v>1376</v>
      </c>
      <c r="E106" s="526">
        <v>54000</v>
      </c>
      <c r="F106" s="587" t="s">
        <v>1524</v>
      </c>
      <c r="G106" s="513">
        <f t="shared" ref="G106" si="6">+F106*E106</f>
        <v>54000</v>
      </c>
      <c r="H106" s="478"/>
    </row>
    <row r="107" spans="1:8" s="479" customFormat="1" ht="25.5">
      <c r="A107" s="194" t="s">
        <v>888</v>
      </c>
      <c r="B107" s="498" t="s">
        <v>960</v>
      </c>
      <c r="C107" s="499" t="s">
        <v>148</v>
      </c>
      <c r="D107" s="207" t="s">
        <v>25</v>
      </c>
      <c r="E107" s="208">
        <v>7500</v>
      </c>
      <c r="F107" s="339">
        <v>50</v>
      </c>
      <c r="G107" s="330">
        <f t="shared" si="5"/>
        <v>375000</v>
      </c>
      <c r="H107" s="478"/>
    </row>
    <row r="108" spans="1:8" s="479" customFormat="1" ht="30.75" customHeight="1">
      <c r="A108" s="194" t="s">
        <v>890</v>
      </c>
      <c r="B108" s="498" t="s">
        <v>922</v>
      </c>
      <c r="C108" s="499" t="s">
        <v>148</v>
      </c>
      <c r="D108" s="207" t="s">
        <v>25</v>
      </c>
      <c r="E108" s="208">
        <v>2700</v>
      </c>
      <c r="F108" s="339">
        <v>50</v>
      </c>
      <c r="G108" s="330">
        <f t="shared" si="5"/>
        <v>135000</v>
      </c>
      <c r="H108" s="478"/>
    </row>
    <row r="109" spans="1:8" s="479" customFormat="1" ht="29.25" customHeight="1">
      <c r="A109" s="194" t="s">
        <v>891</v>
      </c>
      <c r="B109" s="498" t="s">
        <v>923</v>
      </c>
      <c r="C109" s="499" t="s">
        <v>148</v>
      </c>
      <c r="D109" s="207" t="s">
        <v>25</v>
      </c>
      <c r="E109" s="208">
        <v>2450</v>
      </c>
      <c r="F109" s="339">
        <v>50</v>
      </c>
      <c r="G109" s="330">
        <f t="shared" si="5"/>
        <v>122500</v>
      </c>
      <c r="H109" s="478"/>
    </row>
    <row r="110" spans="1:8" s="479" customFormat="1" ht="25.5">
      <c r="A110" s="194" t="s">
        <v>1052</v>
      </c>
      <c r="B110" s="498" t="s">
        <v>1053</v>
      </c>
      <c r="C110" s="499" t="s">
        <v>148</v>
      </c>
      <c r="D110" s="207" t="s">
        <v>25</v>
      </c>
      <c r="E110" s="208">
        <v>2700</v>
      </c>
      <c r="F110" s="339">
        <v>20</v>
      </c>
      <c r="G110" s="330">
        <f t="shared" si="5"/>
        <v>54000</v>
      </c>
      <c r="H110" s="478"/>
    </row>
    <row r="111" spans="1:8" s="479" customFormat="1" ht="18" customHeight="1">
      <c r="A111" s="242">
        <v>31521560</v>
      </c>
      <c r="B111" s="498" t="s">
        <v>878</v>
      </c>
      <c r="C111" s="499" t="s">
        <v>148</v>
      </c>
      <c r="D111" s="207" t="s">
        <v>25</v>
      </c>
      <c r="E111" s="222">
        <v>27000</v>
      </c>
      <c r="F111" s="338">
        <v>7</v>
      </c>
      <c r="G111" s="330">
        <f t="shared" si="5"/>
        <v>189000</v>
      </c>
      <c r="H111" s="478"/>
    </row>
    <row r="112" spans="1:8" s="479" customFormat="1" ht="16.5">
      <c r="A112" s="242" t="s">
        <v>250</v>
      </c>
      <c r="B112" s="498" t="s">
        <v>892</v>
      </c>
      <c r="C112" s="499" t="s">
        <v>148</v>
      </c>
      <c r="D112" s="207" t="s">
        <v>25</v>
      </c>
      <c r="E112" s="208">
        <v>850</v>
      </c>
      <c r="F112" s="339">
        <v>200</v>
      </c>
      <c r="G112" s="330">
        <f t="shared" si="5"/>
        <v>170000</v>
      </c>
      <c r="H112" s="478"/>
    </row>
    <row r="113" spans="1:8" s="479" customFormat="1" ht="16.5">
      <c r="A113" s="242" t="s">
        <v>70</v>
      </c>
      <c r="B113" s="498" t="s">
        <v>961</v>
      </c>
      <c r="C113" s="499" t="s">
        <v>148</v>
      </c>
      <c r="D113" s="207" t="s">
        <v>25</v>
      </c>
      <c r="E113" s="208">
        <v>2200</v>
      </c>
      <c r="F113" s="497">
        <v>260</v>
      </c>
      <c r="G113" s="330">
        <f t="shared" si="5"/>
        <v>572000</v>
      </c>
      <c r="H113" s="478"/>
    </row>
    <row r="114" spans="1:8" s="479" customFormat="1" ht="25.5">
      <c r="A114" s="194">
        <v>31588300</v>
      </c>
      <c r="B114" s="498" t="s">
        <v>1248</v>
      </c>
      <c r="C114" s="499" t="s">
        <v>148</v>
      </c>
      <c r="D114" s="235" t="s">
        <v>25</v>
      </c>
      <c r="E114" s="208">
        <v>800</v>
      </c>
      <c r="F114" s="339">
        <v>20</v>
      </c>
      <c r="G114" s="330">
        <f t="shared" si="5"/>
        <v>16000</v>
      </c>
      <c r="H114" s="478"/>
    </row>
    <row r="115" spans="1:8" s="479" customFormat="1" ht="16.5">
      <c r="A115" s="194">
        <v>31685000</v>
      </c>
      <c r="B115" s="498" t="s">
        <v>1647</v>
      </c>
      <c r="C115" s="499" t="s">
        <v>13</v>
      </c>
      <c r="D115" s="235" t="s">
        <v>25</v>
      </c>
      <c r="E115" s="208">
        <v>2500</v>
      </c>
      <c r="F115" s="339">
        <v>20</v>
      </c>
      <c r="G115" s="330">
        <f t="shared" si="5"/>
        <v>50000</v>
      </c>
      <c r="H115" s="478"/>
    </row>
    <row r="116" spans="1:8" s="479" customFormat="1" ht="17.25" customHeight="1">
      <c r="A116" s="261" t="s">
        <v>1055</v>
      </c>
      <c r="B116" s="527" t="s">
        <v>1056</v>
      </c>
      <c r="C116" s="499" t="s">
        <v>13</v>
      </c>
      <c r="D116" s="251" t="s">
        <v>25</v>
      </c>
      <c r="E116" s="252">
        <v>70000</v>
      </c>
      <c r="F116" s="588">
        <v>1</v>
      </c>
      <c r="G116" s="330">
        <f t="shared" si="5"/>
        <v>70000</v>
      </c>
      <c r="H116" s="478"/>
    </row>
    <row r="117" spans="1:8" s="479" customFormat="1" ht="16.5">
      <c r="A117" s="521" t="s">
        <v>1589</v>
      </c>
      <c r="B117" s="517" t="s">
        <v>1590</v>
      </c>
      <c r="C117" s="499" t="s">
        <v>148</v>
      </c>
      <c r="D117" s="251" t="s">
        <v>25</v>
      </c>
      <c r="E117" s="252">
        <v>750000</v>
      </c>
      <c r="F117" s="588">
        <v>1</v>
      </c>
      <c r="G117" s="330">
        <f t="shared" si="5"/>
        <v>750000</v>
      </c>
      <c r="H117" s="478"/>
    </row>
    <row r="118" spans="1:8" s="479" customFormat="1" ht="21" customHeight="1">
      <c r="A118" s="261" t="s">
        <v>1592</v>
      </c>
      <c r="B118" s="528" t="s">
        <v>1593</v>
      </c>
      <c r="C118" s="499" t="s">
        <v>148</v>
      </c>
      <c r="D118" s="207" t="s">
        <v>25</v>
      </c>
      <c r="E118" s="208">
        <v>1000000</v>
      </c>
      <c r="F118" s="339">
        <v>1</v>
      </c>
      <c r="G118" s="330">
        <f t="shared" si="5"/>
        <v>1000000</v>
      </c>
      <c r="H118" s="478"/>
    </row>
    <row r="119" spans="1:8" s="479" customFormat="1" ht="16.5">
      <c r="A119" s="250">
        <v>32231220</v>
      </c>
      <c r="B119" s="527" t="s">
        <v>897</v>
      </c>
      <c r="C119" s="529" t="s">
        <v>148</v>
      </c>
      <c r="D119" s="253" t="s">
        <v>42</v>
      </c>
      <c r="E119" s="253">
        <v>6000000</v>
      </c>
      <c r="F119" s="589">
        <v>1</v>
      </c>
      <c r="G119" s="600">
        <f>E119*F119</f>
        <v>6000000</v>
      </c>
      <c r="H119" s="478"/>
    </row>
    <row r="120" spans="1:8" s="479" customFormat="1" ht="25.5">
      <c r="A120" s="261" t="s">
        <v>1066</v>
      </c>
      <c r="B120" s="498" t="s">
        <v>1067</v>
      </c>
      <c r="C120" s="499" t="s">
        <v>148</v>
      </c>
      <c r="D120" s="207" t="s">
        <v>25</v>
      </c>
      <c r="E120" s="208">
        <v>40000</v>
      </c>
      <c r="F120" s="339">
        <v>6</v>
      </c>
      <c r="G120" s="330">
        <f>E120*F120</f>
        <v>240000</v>
      </c>
      <c r="H120" s="478"/>
    </row>
    <row r="121" spans="1:8" s="479" customFormat="1" ht="16.5">
      <c r="A121" s="194">
        <v>32420000</v>
      </c>
      <c r="B121" s="498" t="s">
        <v>1072</v>
      </c>
      <c r="C121" s="499" t="s">
        <v>13</v>
      </c>
      <c r="D121" s="207" t="s">
        <v>25</v>
      </c>
      <c r="E121" s="208">
        <v>30000</v>
      </c>
      <c r="F121" s="339">
        <v>3</v>
      </c>
      <c r="G121" s="330">
        <f t="shared" si="5"/>
        <v>90000</v>
      </c>
      <c r="H121" s="478"/>
    </row>
    <row r="122" spans="1:8" s="479" customFormat="1" ht="16.5">
      <c r="A122" s="194" t="s">
        <v>1073</v>
      </c>
      <c r="B122" s="498" t="s">
        <v>1074</v>
      </c>
      <c r="C122" s="499" t="s">
        <v>13</v>
      </c>
      <c r="D122" s="222" t="s">
        <v>91</v>
      </c>
      <c r="E122" s="222">
        <v>200</v>
      </c>
      <c r="F122" s="338">
        <v>300</v>
      </c>
      <c r="G122" s="330">
        <f t="shared" si="5"/>
        <v>60000</v>
      </c>
      <c r="H122" s="478"/>
    </row>
    <row r="123" spans="1:8" s="479" customFormat="1" ht="16.5">
      <c r="A123" s="194" t="s">
        <v>1075</v>
      </c>
      <c r="B123" s="498" t="s">
        <v>889</v>
      </c>
      <c r="C123" s="499" t="s">
        <v>13</v>
      </c>
      <c r="D123" s="222" t="s">
        <v>91</v>
      </c>
      <c r="E123" s="222">
        <v>210</v>
      </c>
      <c r="F123" s="339">
        <v>610</v>
      </c>
      <c r="G123" s="330">
        <f t="shared" si="5"/>
        <v>128100</v>
      </c>
      <c r="H123" s="478"/>
    </row>
    <row r="124" spans="1:8" s="479" customFormat="1" ht="16.5">
      <c r="A124" s="194" t="s">
        <v>1381</v>
      </c>
      <c r="B124" s="498" t="s">
        <v>1591</v>
      </c>
      <c r="C124" s="499" t="s">
        <v>13</v>
      </c>
      <c r="D124" s="207" t="s">
        <v>1376</v>
      </c>
      <c r="E124" s="253">
        <v>11000</v>
      </c>
      <c r="F124" s="586">
        <v>20</v>
      </c>
      <c r="G124" s="330">
        <f t="shared" si="5"/>
        <v>220000</v>
      </c>
      <c r="H124" s="478"/>
    </row>
    <row r="125" spans="1:8" s="479" customFormat="1" ht="16.5">
      <c r="A125" s="530">
        <v>32551160</v>
      </c>
      <c r="B125" s="517" t="s">
        <v>1630</v>
      </c>
      <c r="C125" s="499" t="s">
        <v>13</v>
      </c>
      <c r="D125" s="222" t="s">
        <v>25</v>
      </c>
      <c r="E125" s="253">
        <v>15000</v>
      </c>
      <c r="F125" s="589">
        <v>10</v>
      </c>
      <c r="G125" s="600">
        <f t="shared" si="5"/>
        <v>150000</v>
      </c>
      <c r="H125" s="478"/>
    </row>
    <row r="126" spans="1:8" s="479" customFormat="1" ht="16.5">
      <c r="A126" s="242">
        <v>33691176</v>
      </c>
      <c r="B126" s="498" t="s">
        <v>931</v>
      </c>
      <c r="C126" s="499" t="s">
        <v>13</v>
      </c>
      <c r="D126" s="222" t="s">
        <v>25</v>
      </c>
      <c r="E126" s="208">
        <v>250000</v>
      </c>
      <c r="F126" s="340">
        <v>1</v>
      </c>
      <c r="G126" s="330">
        <f t="shared" si="5"/>
        <v>250000</v>
      </c>
      <c r="H126" s="478"/>
    </row>
    <row r="127" spans="1:8" s="479" customFormat="1" ht="16.5">
      <c r="A127" s="531" t="s">
        <v>1080</v>
      </c>
      <c r="B127" s="498" t="s">
        <v>1081</v>
      </c>
      <c r="C127" s="499" t="s">
        <v>13</v>
      </c>
      <c r="D127" s="207" t="s">
        <v>58</v>
      </c>
      <c r="E127" s="208">
        <v>12000</v>
      </c>
      <c r="F127" s="576">
        <v>10</v>
      </c>
      <c r="G127" s="330">
        <f t="shared" si="5"/>
        <v>120000</v>
      </c>
      <c r="H127" s="489"/>
    </row>
    <row r="128" spans="1:8" s="479" customFormat="1" ht="16.5">
      <c r="A128" s="509">
        <v>24441100</v>
      </c>
      <c r="B128" s="515" t="s">
        <v>1648</v>
      </c>
      <c r="C128" s="511" t="s">
        <v>13</v>
      </c>
      <c r="D128" s="532" t="s">
        <v>51</v>
      </c>
      <c r="E128" s="208">
        <v>100000</v>
      </c>
      <c r="F128" s="590">
        <v>1</v>
      </c>
      <c r="G128" s="513">
        <f t="shared" ref="G128" si="7">+F128*E128</f>
        <v>100000</v>
      </c>
      <c r="H128" s="478"/>
    </row>
    <row r="129" spans="1:8" s="479" customFormat="1" ht="16.5">
      <c r="A129" s="261">
        <v>33761400</v>
      </c>
      <c r="B129" s="498" t="s">
        <v>343</v>
      </c>
      <c r="C129" s="499" t="s">
        <v>13</v>
      </c>
      <c r="D129" s="222" t="s">
        <v>54</v>
      </c>
      <c r="E129" s="208">
        <v>250</v>
      </c>
      <c r="F129" s="339">
        <v>300</v>
      </c>
      <c r="G129" s="330">
        <f t="shared" si="5"/>
        <v>75000</v>
      </c>
      <c r="H129" s="478"/>
    </row>
    <row r="130" spans="1:8" s="479" customFormat="1" ht="16.5">
      <c r="A130" s="261" t="s">
        <v>1083</v>
      </c>
      <c r="B130" s="498" t="s">
        <v>1649</v>
      </c>
      <c r="C130" s="499" t="s">
        <v>13</v>
      </c>
      <c r="D130" s="222" t="s">
        <v>25</v>
      </c>
      <c r="E130" s="208">
        <v>700</v>
      </c>
      <c r="F130" s="340">
        <v>300</v>
      </c>
      <c r="G130" s="330">
        <f t="shared" si="5"/>
        <v>210000</v>
      </c>
      <c r="H130" s="478"/>
    </row>
    <row r="131" spans="1:8" s="479" customFormat="1" ht="16.5">
      <c r="A131" s="194">
        <v>33761000</v>
      </c>
      <c r="B131" s="498" t="s">
        <v>82</v>
      </c>
      <c r="C131" s="499" t="s">
        <v>13</v>
      </c>
      <c r="D131" s="207" t="s">
        <v>25</v>
      </c>
      <c r="E131" s="208">
        <v>150</v>
      </c>
      <c r="F131" s="339">
        <v>1500</v>
      </c>
      <c r="G131" s="330">
        <f t="shared" si="5"/>
        <v>225000</v>
      </c>
      <c r="H131" s="478"/>
    </row>
    <row r="132" spans="1:8" s="479" customFormat="1" ht="16.5">
      <c r="A132" s="194">
        <v>34921140</v>
      </c>
      <c r="B132" s="498" t="s">
        <v>344</v>
      </c>
      <c r="C132" s="499" t="s">
        <v>13</v>
      </c>
      <c r="D132" s="207" t="s">
        <v>18</v>
      </c>
      <c r="E132" s="208">
        <v>1000000</v>
      </c>
      <c r="F132" s="339">
        <v>1</v>
      </c>
      <c r="G132" s="330">
        <f t="shared" ref="G132:G154" si="8">E132*F132</f>
        <v>1000000</v>
      </c>
      <c r="H132" s="478"/>
    </row>
    <row r="133" spans="1:8" s="479" customFormat="1" ht="25.5">
      <c r="A133" s="194" t="s">
        <v>1086</v>
      </c>
      <c r="B133" s="498" t="s">
        <v>1227</v>
      </c>
      <c r="C133" s="499" t="s">
        <v>13</v>
      </c>
      <c r="D133" s="251" t="s">
        <v>25</v>
      </c>
      <c r="E133" s="208">
        <v>75000</v>
      </c>
      <c r="F133" s="339">
        <v>1</v>
      </c>
      <c r="G133" s="330">
        <f t="shared" si="8"/>
        <v>75000</v>
      </c>
      <c r="H133" s="478"/>
    </row>
    <row r="134" spans="1:8" s="479" customFormat="1" ht="25.5">
      <c r="A134" s="194" t="s">
        <v>1087</v>
      </c>
      <c r="B134" s="498" t="s">
        <v>1228</v>
      </c>
      <c r="C134" s="499" t="s">
        <v>13</v>
      </c>
      <c r="D134" s="251" t="s">
        <v>25</v>
      </c>
      <c r="E134" s="208">
        <v>55000</v>
      </c>
      <c r="F134" s="339">
        <v>2</v>
      </c>
      <c r="G134" s="330">
        <f t="shared" si="8"/>
        <v>110000</v>
      </c>
      <c r="H134" s="478"/>
    </row>
    <row r="135" spans="1:8" s="479" customFormat="1" ht="25.5">
      <c r="A135" s="261" t="s">
        <v>1088</v>
      </c>
      <c r="B135" s="498" t="s">
        <v>1089</v>
      </c>
      <c r="C135" s="499" t="s">
        <v>148</v>
      </c>
      <c r="D135" s="251" t="s">
        <v>25</v>
      </c>
      <c r="E135" s="208">
        <v>970000</v>
      </c>
      <c r="F135" s="339">
        <v>1</v>
      </c>
      <c r="G135" s="330">
        <f t="shared" si="8"/>
        <v>970000</v>
      </c>
      <c r="H135" s="478"/>
    </row>
    <row r="136" spans="1:8" s="479" customFormat="1" ht="25.5">
      <c r="A136" s="261" t="s">
        <v>1090</v>
      </c>
      <c r="B136" s="498" t="s">
        <v>1091</v>
      </c>
      <c r="C136" s="499" t="s">
        <v>148</v>
      </c>
      <c r="D136" s="251" t="s">
        <v>25</v>
      </c>
      <c r="E136" s="208">
        <v>1930000</v>
      </c>
      <c r="F136" s="339">
        <v>1</v>
      </c>
      <c r="G136" s="330">
        <f t="shared" si="8"/>
        <v>1930000</v>
      </c>
      <c r="H136" s="478"/>
    </row>
    <row r="137" spans="1:8" s="479" customFormat="1" ht="16.5">
      <c r="A137" s="261" t="s">
        <v>1092</v>
      </c>
      <c r="B137" s="498" t="s">
        <v>1093</v>
      </c>
      <c r="C137" s="499" t="s">
        <v>148</v>
      </c>
      <c r="D137" s="251" t="s">
        <v>25</v>
      </c>
      <c r="E137" s="208">
        <v>110000</v>
      </c>
      <c r="F137" s="581">
        <v>1</v>
      </c>
      <c r="G137" s="330">
        <f t="shared" si="8"/>
        <v>110000</v>
      </c>
      <c r="H137" s="478"/>
    </row>
    <row r="138" spans="1:8" s="479" customFormat="1" ht="16.5">
      <c r="A138" s="261" t="s">
        <v>1094</v>
      </c>
      <c r="B138" s="498" t="s">
        <v>1095</v>
      </c>
      <c r="C138" s="499" t="s">
        <v>148</v>
      </c>
      <c r="D138" s="251" t="s">
        <v>25</v>
      </c>
      <c r="E138" s="208">
        <v>284000</v>
      </c>
      <c r="F138" s="581">
        <v>1</v>
      </c>
      <c r="G138" s="330">
        <f t="shared" si="8"/>
        <v>284000</v>
      </c>
      <c r="H138" s="478"/>
    </row>
    <row r="139" spans="1:8" s="479" customFormat="1" ht="16.5">
      <c r="A139" s="261" t="s">
        <v>1096</v>
      </c>
      <c r="B139" s="498" t="s">
        <v>1097</v>
      </c>
      <c r="C139" s="499" t="s">
        <v>148</v>
      </c>
      <c r="D139" s="251" t="s">
        <v>25</v>
      </c>
      <c r="E139" s="208">
        <v>74000</v>
      </c>
      <c r="F139" s="339">
        <v>2</v>
      </c>
      <c r="G139" s="330">
        <f t="shared" si="8"/>
        <v>148000</v>
      </c>
      <c r="H139" s="478"/>
    </row>
    <row r="140" spans="1:8" s="479" customFormat="1" ht="16.5">
      <c r="A140" s="261" t="s">
        <v>1098</v>
      </c>
      <c r="B140" s="498" t="s">
        <v>1099</v>
      </c>
      <c r="C140" s="499" t="s">
        <v>148</v>
      </c>
      <c r="D140" s="251" t="s">
        <v>25</v>
      </c>
      <c r="E140" s="208">
        <v>87300</v>
      </c>
      <c r="F140" s="339">
        <v>2</v>
      </c>
      <c r="G140" s="330">
        <f t="shared" si="8"/>
        <v>174600</v>
      </c>
      <c r="H140" s="478"/>
    </row>
    <row r="141" spans="1:8" s="479" customFormat="1" ht="16.5">
      <c r="A141" s="261" t="s">
        <v>1100</v>
      </c>
      <c r="B141" s="498" t="s">
        <v>1101</v>
      </c>
      <c r="C141" s="499" t="s">
        <v>148</v>
      </c>
      <c r="D141" s="251" t="s">
        <v>25</v>
      </c>
      <c r="E141" s="208">
        <v>99700</v>
      </c>
      <c r="F141" s="339">
        <v>2</v>
      </c>
      <c r="G141" s="330">
        <f t="shared" si="8"/>
        <v>199400</v>
      </c>
      <c r="H141" s="478"/>
    </row>
    <row r="142" spans="1:8" s="479" customFormat="1" ht="16.5">
      <c r="A142" s="261">
        <v>37461180</v>
      </c>
      <c r="B142" s="498" t="s">
        <v>1102</v>
      </c>
      <c r="C142" s="499" t="s">
        <v>148</v>
      </c>
      <c r="D142" s="251" t="s">
        <v>25</v>
      </c>
      <c r="E142" s="208">
        <v>3500</v>
      </c>
      <c r="F142" s="339">
        <v>12</v>
      </c>
      <c r="G142" s="330">
        <f t="shared" si="8"/>
        <v>42000</v>
      </c>
      <c r="H142" s="478"/>
    </row>
    <row r="143" spans="1:8" s="479" customFormat="1" ht="16.5">
      <c r="A143" s="261" t="s">
        <v>1103</v>
      </c>
      <c r="B143" s="498" t="s">
        <v>1104</v>
      </c>
      <c r="C143" s="499" t="s">
        <v>148</v>
      </c>
      <c r="D143" s="251" t="s">
        <v>25</v>
      </c>
      <c r="E143" s="208">
        <v>65</v>
      </c>
      <c r="F143" s="339">
        <v>100</v>
      </c>
      <c r="G143" s="330">
        <f t="shared" si="8"/>
        <v>6500</v>
      </c>
      <c r="H143" s="478"/>
    </row>
    <row r="144" spans="1:8" s="479" customFormat="1" ht="16.5">
      <c r="A144" s="261" t="s">
        <v>1105</v>
      </c>
      <c r="B144" s="498" t="s">
        <v>1106</v>
      </c>
      <c r="C144" s="499" t="s">
        <v>148</v>
      </c>
      <c r="D144" s="251" t="s">
        <v>25</v>
      </c>
      <c r="E144" s="208">
        <v>15000</v>
      </c>
      <c r="F144" s="339">
        <v>2</v>
      </c>
      <c r="G144" s="330">
        <f t="shared" si="8"/>
        <v>30000</v>
      </c>
      <c r="H144" s="478"/>
    </row>
    <row r="145" spans="1:8" s="479" customFormat="1" ht="16.5">
      <c r="A145" s="261" t="s">
        <v>1107</v>
      </c>
      <c r="B145" s="498" t="s">
        <v>1108</v>
      </c>
      <c r="C145" s="499" t="s">
        <v>148</v>
      </c>
      <c r="D145" s="251" t="s">
        <v>25</v>
      </c>
      <c r="E145" s="208">
        <v>3500</v>
      </c>
      <c r="F145" s="339">
        <v>20</v>
      </c>
      <c r="G145" s="330">
        <f t="shared" si="8"/>
        <v>70000</v>
      </c>
      <c r="H145" s="478"/>
    </row>
    <row r="146" spans="1:8" s="479" customFormat="1" ht="16.5">
      <c r="A146" s="261" t="s">
        <v>1109</v>
      </c>
      <c r="B146" s="498" t="s">
        <v>1110</v>
      </c>
      <c r="C146" s="499" t="s">
        <v>148</v>
      </c>
      <c r="D146" s="251" t="s">
        <v>25</v>
      </c>
      <c r="E146" s="208">
        <v>4000</v>
      </c>
      <c r="F146" s="339">
        <v>10</v>
      </c>
      <c r="G146" s="330">
        <f t="shared" si="8"/>
        <v>40000</v>
      </c>
      <c r="H146" s="478"/>
    </row>
    <row r="147" spans="1:8" s="479" customFormat="1" ht="16.5">
      <c r="A147" s="261" t="s">
        <v>1111</v>
      </c>
      <c r="B147" s="498" t="s">
        <v>1112</v>
      </c>
      <c r="C147" s="499" t="s">
        <v>148</v>
      </c>
      <c r="D147" s="251" t="s">
        <v>25</v>
      </c>
      <c r="E147" s="208">
        <v>5000</v>
      </c>
      <c r="F147" s="339">
        <v>15</v>
      </c>
      <c r="G147" s="330">
        <f t="shared" si="8"/>
        <v>75000</v>
      </c>
      <c r="H147" s="478"/>
    </row>
    <row r="148" spans="1:8" s="479" customFormat="1" ht="16.5">
      <c r="A148" s="261" t="s">
        <v>1113</v>
      </c>
      <c r="B148" s="498" t="s">
        <v>1114</v>
      </c>
      <c r="C148" s="499" t="s">
        <v>148</v>
      </c>
      <c r="D148" s="251" t="s">
        <v>25</v>
      </c>
      <c r="E148" s="208">
        <v>1300</v>
      </c>
      <c r="F148" s="339">
        <v>100</v>
      </c>
      <c r="G148" s="330">
        <f t="shared" si="8"/>
        <v>130000</v>
      </c>
      <c r="H148" s="478"/>
    </row>
    <row r="149" spans="1:8" s="479" customFormat="1" ht="16.5">
      <c r="A149" s="261" t="s">
        <v>1115</v>
      </c>
      <c r="B149" s="498" t="s">
        <v>1116</v>
      </c>
      <c r="C149" s="499" t="s">
        <v>148</v>
      </c>
      <c r="D149" s="251" t="s">
        <v>25</v>
      </c>
      <c r="E149" s="208">
        <v>700</v>
      </c>
      <c r="F149" s="339">
        <v>50</v>
      </c>
      <c r="G149" s="330">
        <f t="shared" si="8"/>
        <v>35000</v>
      </c>
      <c r="H149" s="478"/>
    </row>
    <row r="150" spans="1:8" s="479" customFormat="1" ht="16.5">
      <c r="A150" s="261" t="s">
        <v>1117</v>
      </c>
      <c r="B150" s="498" t="s">
        <v>1118</v>
      </c>
      <c r="C150" s="499" t="s">
        <v>148</v>
      </c>
      <c r="D150" s="251" t="s">
        <v>25</v>
      </c>
      <c r="E150" s="208">
        <v>1300</v>
      </c>
      <c r="F150" s="339">
        <v>50</v>
      </c>
      <c r="G150" s="330">
        <f t="shared" si="8"/>
        <v>65000</v>
      </c>
      <c r="H150" s="478"/>
    </row>
    <row r="151" spans="1:8" s="479" customFormat="1" ht="16.5">
      <c r="A151" s="261" t="s">
        <v>238</v>
      </c>
      <c r="B151" s="498" t="s">
        <v>1119</v>
      </c>
      <c r="C151" s="499" t="s">
        <v>13</v>
      </c>
      <c r="D151" s="251" t="s">
        <v>25</v>
      </c>
      <c r="E151" s="208">
        <v>3500</v>
      </c>
      <c r="F151" s="339">
        <v>10</v>
      </c>
      <c r="G151" s="330">
        <f t="shared" si="8"/>
        <v>35000</v>
      </c>
      <c r="H151" s="478"/>
    </row>
    <row r="152" spans="1:8" s="479" customFormat="1" ht="18.75" customHeight="1">
      <c r="A152" s="533" t="s">
        <v>1120</v>
      </c>
      <c r="B152" s="13" t="s">
        <v>1221</v>
      </c>
      <c r="C152" s="507" t="s">
        <v>13</v>
      </c>
      <c r="D152" s="507" t="s">
        <v>25</v>
      </c>
      <c r="E152" s="523">
        <v>5000</v>
      </c>
      <c r="F152" s="583">
        <v>5</v>
      </c>
      <c r="G152" s="330">
        <f t="shared" si="8"/>
        <v>25000</v>
      </c>
      <c r="H152" s="478"/>
    </row>
    <row r="153" spans="1:8" s="479" customFormat="1" ht="16.5">
      <c r="A153" s="13">
        <v>38651200</v>
      </c>
      <c r="B153" s="498" t="s">
        <v>741</v>
      </c>
      <c r="C153" s="499" t="s">
        <v>148</v>
      </c>
      <c r="D153" s="251" t="s">
        <v>25</v>
      </c>
      <c r="E153" s="208">
        <v>300000</v>
      </c>
      <c r="F153" s="339">
        <v>17</v>
      </c>
      <c r="G153" s="330">
        <f t="shared" si="8"/>
        <v>5100000</v>
      </c>
      <c r="H153" s="478"/>
    </row>
    <row r="154" spans="1:8" s="479" customFormat="1" ht="16.5">
      <c r="A154" s="261" t="s">
        <v>1275</v>
      </c>
      <c r="B154" s="498" t="s">
        <v>1637</v>
      </c>
      <c r="C154" s="499" t="s">
        <v>148</v>
      </c>
      <c r="D154" s="207" t="s">
        <v>25</v>
      </c>
      <c r="E154" s="208">
        <v>90000</v>
      </c>
      <c r="F154" s="339">
        <v>1</v>
      </c>
      <c r="G154" s="330">
        <f t="shared" si="8"/>
        <v>90000</v>
      </c>
      <c r="H154" s="478"/>
    </row>
    <row r="155" spans="1:8" s="479" customFormat="1" ht="16.5">
      <c r="A155" s="261" t="s">
        <v>1123</v>
      </c>
      <c r="B155" s="498" t="s">
        <v>1124</v>
      </c>
      <c r="C155" s="499" t="s">
        <v>148</v>
      </c>
      <c r="D155" s="251" t="s">
        <v>25</v>
      </c>
      <c r="E155" s="208">
        <v>70000</v>
      </c>
      <c r="F155" s="339">
        <v>1</v>
      </c>
      <c r="G155" s="330">
        <f>E155*F155</f>
        <v>70000</v>
      </c>
      <c r="H155" s="478"/>
    </row>
    <row r="156" spans="1:8" s="479" customFormat="1" ht="16.5">
      <c r="A156" s="533" t="s">
        <v>1560</v>
      </c>
      <c r="B156" s="498" t="s">
        <v>1650</v>
      </c>
      <c r="C156" s="499" t="s">
        <v>148</v>
      </c>
      <c r="D156" s="251" t="s">
        <v>25</v>
      </c>
      <c r="E156" s="208">
        <v>18000</v>
      </c>
      <c r="F156" s="339">
        <v>168</v>
      </c>
      <c r="G156" s="330">
        <f>E156*F156</f>
        <v>3024000</v>
      </c>
      <c r="H156" s="478"/>
    </row>
    <row r="157" spans="1:8" s="479" customFormat="1" ht="16.5">
      <c r="A157" s="261" t="s">
        <v>1575</v>
      </c>
      <c r="B157" s="498" t="s">
        <v>1651</v>
      </c>
      <c r="C157" s="499" t="s">
        <v>148</v>
      </c>
      <c r="D157" s="251" t="s">
        <v>25</v>
      </c>
      <c r="E157" s="208">
        <v>20000</v>
      </c>
      <c r="F157" s="339">
        <v>8</v>
      </c>
      <c r="G157" s="330">
        <f>E157*F157</f>
        <v>160000</v>
      </c>
      <c r="H157" s="478"/>
    </row>
    <row r="158" spans="1:8" s="479" customFormat="1" ht="16.5">
      <c r="A158" s="261" t="s">
        <v>1576</v>
      </c>
      <c r="B158" s="498" t="s">
        <v>1652</v>
      </c>
      <c r="C158" s="499" t="s">
        <v>148</v>
      </c>
      <c r="D158" s="251" t="s">
        <v>25</v>
      </c>
      <c r="E158" s="208">
        <v>30000</v>
      </c>
      <c r="F158" s="339">
        <v>8</v>
      </c>
      <c r="G158" s="330">
        <f t="shared" ref="G158:G173" si="9">E158*F158</f>
        <v>240000</v>
      </c>
      <c r="H158" s="478"/>
    </row>
    <row r="159" spans="1:8" s="479" customFormat="1" ht="16.5">
      <c r="A159" s="261" t="s">
        <v>1579</v>
      </c>
      <c r="B159" s="498" t="s">
        <v>1653</v>
      </c>
      <c r="C159" s="499" t="s">
        <v>148</v>
      </c>
      <c r="D159" s="251" t="s">
        <v>25</v>
      </c>
      <c r="E159" s="208">
        <v>25000</v>
      </c>
      <c r="F159" s="339">
        <v>10</v>
      </c>
      <c r="G159" s="330">
        <f t="shared" si="9"/>
        <v>250000</v>
      </c>
      <c r="H159" s="478"/>
    </row>
    <row r="160" spans="1:8" s="479" customFormat="1" ht="16.5">
      <c r="A160" s="533" t="s">
        <v>1580</v>
      </c>
      <c r="B160" s="498" t="s">
        <v>1278</v>
      </c>
      <c r="C160" s="499" t="s">
        <v>148</v>
      </c>
      <c r="D160" s="207" t="s">
        <v>25</v>
      </c>
      <c r="E160" s="208">
        <v>120000</v>
      </c>
      <c r="F160" s="339">
        <v>1</v>
      </c>
      <c r="G160" s="330">
        <f>E160*F160</f>
        <v>120000</v>
      </c>
      <c r="H160" s="478"/>
    </row>
    <row r="161" spans="1:8" s="479" customFormat="1" ht="16.5">
      <c r="A161" s="261">
        <v>39121410</v>
      </c>
      <c r="B161" s="498" t="s">
        <v>1654</v>
      </c>
      <c r="C161" s="499" t="s">
        <v>148</v>
      </c>
      <c r="D161" s="251" t="s">
        <v>25</v>
      </c>
      <c r="E161" s="208">
        <v>22000</v>
      </c>
      <c r="F161" s="339">
        <v>10</v>
      </c>
      <c r="G161" s="330">
        <f t="shared" si="9"/>
        <v>220000</v>
      </c>
      <c r="H161" s="478"/>
    </row>
    <row r="162" spans="1:8" s="479" customFormat="1" ht="16.5">
      <c r="A162" s="534" t="s">
        <v>1577</v>
      </c>
      <c r="B162" s="498" t="s">
        <v>1578</v>
      </c>
      <c r="C162" s="499" t="s">
        <v>148</v>
      </c>
      <c r="D162" s="251" t="s">
        <v>25</v>
      </c>
      <c r="E162" s="208">
        <v>40000</v>
      </c>
      <c r="F162" s="339">
        <v>16</v>
      </c>
      <c r="G162" s="330">
        <f t="shared" si="9"/>
        <v>640000</v>
      </c>
      <c r="H162" s="478"/>
    </row>
    <row r="163" spans="1:8" s="479" customFormat="1" ht="16.5">
      <c r="A163" s="535" t="s">
        <v>1561</v>
      </c>
      <c r="B163" s="502" t="s">
        <v>1655</v>
      </c>
      <c r="C163" s="499" t="s">
        <v>148</v>
      </c>
      <c r="D163" s="251" t="s">
        <v>25</v>
      </c>
      <c r="E163" s="208">
        <v>8000</v>
      </c>
      <c r="F163" s="591">
        <v>380</v>
      </c>
      <c r="G163" s="330">
        <f t="shared" si="9"/>
        <v>3040000</v>
      </c>
      <c r="H163" s="478"/>
    </row>
    <row r="164" spans="1:8" s="479" customFormat="1" ht="16.5">
      <c r="A164" s="535">
        <v>39111140</v>
      </c>
      <c r="B164" s="517" t="s">
        <v>1656</v>
      </c>
      <c r="C164" s="499" t="s">
        <v>148</v>
      </c>
      <c r="D164" s="251" t="s">
        <v>25</v>
      </c>
      <c r="E164" s="208">
        <v>17000</v>
      </c>
      <c r="F164" s="582">
        <v>50</v>
      </c>
      <c r="G164" s="330">
        <f t="shared" si="9"/>
        <v>850000</v>
      </c>
      <c r="H164" s="478"/>
    </row>
    <row r="165" spans="1:8" s="479" customFormat="1" ht="16.5">
      <c r="A165" s="521" t="s">
        <v>1581</v>
      </c>
      <c r="B165" s="517" t="s">
        <v>1582</v>
      </c>
      <c r="C165" s="499" t="s">
        <v>148</v>
      </c>
      <c r="D165" s="71" t="s">
        <v>42</v>
      </c>
      <c r="E165" s="208">
        <v>280000</v>
      </c>
      <c r="F165" s="582">
        <v>6</v>
      </c>
      <c r="G165" s="330">
        <f t="shared" si="9"/>
        <v>1680000</v>
      </c>
      <c r="H165" s="478"/>
    </row>
    <row r="166" spans="1:8" s="479" customFormat="1" ht="16.5">
      <c r="A166" s="530" t="s">
        <v>1583</v>
      </c>
      <c r="B166" s="517" t="s">
        <v>1657</v>
      </c>
      <c r="C166" s="499" t="s">
        <v>148</v>
      </c>
      <c r="D166" s="71" t="s">
        <v>25</v>
      </c>
      <c r="E166" s="208">
        <v>33000</v>
      </c>
      <c r="F166" s="582">
        <v>6</v>
      </c>
      <c r="G166" s="330">
        <f t="shared" si="9"/>
        <v>198000</v>
      </c>
      <c r="H166" s="478"/>
    </row>
    <row r="167" spans="1:8" s="479" customFormat="1" ht="16.5">
      <c r="A167" s="530" t="s">
        <v>1584</v>
      </c>
      <c r="B167" s="517" t="s">
        <v>1658</v>
      </c>
      <c r="C167" s="499" t="s">
        <v>148</v>
      </c>
      <c r="D167" s="71" t="s">
        <v>25</v>
      </c>
      <c r="E167" s="208">
        <v>55000</v>
      </c>
      <c r="F167" s="582">
        <v>34</v>
      </c>
      <c r="G167" s="330">
        <f t="shared" si="9"/>
        <v>1870000</v>
      </c>
      <c r="H167" s="478"/>
    </row>
    <row r="168" spans="1:8" s="479" customFormat="1" ht="19.5" customHeight="1">
      <c r="A168" s="530">
        <v>39141120</v>
      </c>
      <c r="B168" s="517" t="s">
        <v>1659</v>
      </c>
      <c r="C168" s="499" t="s">
        <v>148</v>
      </c>
      <c r="D168" s="71" t="s">
        <v>25</v>
      </c>
      <c r="E168" s="208">
        <v>18000</v>
      </c>
      <c r="F168" s="582">
        <v>50</v>
      </c>
      <c r="G168" s="330">
        <f t="shared" si="9"/>
        <v>900000</v>
      </c>
      <c r="H168" s="478"/>
    </row>
    <row r="169" spans="1:8" s="479" customFormat="1" ht="16.5">
      <c r="A169" s="521" t="s">
        <v>1562</v>
      </c>
      <c r="B169" s="502" t="s">
        <v>119</v>
      </c>
      <c r="C169" s="499" t="s">
        <v>148</v>
      </c>
      <c r="D169" s="71" t="s">
        <v>25</v>
      </c>
      <c r="E169" s="208">
        <v>20000</v>
      </c>
      <c r="F169" s="582">
        <v>10</v>
      </c>
      <c r="G169" s="522">
        <f t="shared" si="9"/>
        <v>200000</v>
      </c>
      <c r="H169" s="478"/>
    </row>
    <row r="170" spans="1:8" s="479" customFormat="1" ht="16.5">
      <c r="A170" s="521" t="s">
        <v>1732</v>
      </c>
      <c r="B170" s="517" t="s">
        <v>1733</v>
      </c>
      <c r="C170" s="499" t="s">
        <v>148</v>
      </c>
      <c r="D170" s="71" t="s">
        <v>25</v>
      </c>
      <c r="E170" s="208">
        <v>40000</v>
      </c>
      <c r="F170" s="582">
        <v>58</v>
      </c>
      <c r="G170" s="522">
        <f t="shared" si="9"/>
        <v>2320000</v>
      </c>
      <c r="H170" s="478"/>
    </row>
    <row r="171" spans="1:8" s="479" customFormat="1" ht="16.5">
      <c r="A171" s="521" t="s">
        <v>1585</v>
      </c>
      <c r="B171" s="517" t="s">
        <v>1660</v>
      </c>
      <c r="C171" s="499" t="s">
        <v>148</v>
      </c>
      <c r="D171" s="71" t="s">
        <v>42</v>
      </c>
      <c r="E171" s="208">
        <v>650000</v>
      </c>
      <c r="F171" s="592">
        <v>2</v>
      </c>
      <c r="G171" s="522">
        <f t="shared" si="9"/>
        <v>1300000</v>
      </c>
      <c r="H171" s="478"/>
    </row>
    <row r="172" spans="1:8" s="479" customFormat="1" ht="16.5">
      <c r="A172" s="521" t="s">
        <v>1586</v>
      </c>
      <c r="B172" s="517" t="s">
        <v>1661</v>
      </c>
      <c r="C172" s="499" t="s">
        <v>148</v>
      </c>
      <c r="D172" s="71" t="s">
        <v>42</v>
      </c>
      <c r="E172" s="208">
        <v>150000</v>
      </c>
      <c r="F172" s="592">
        <v>2</v>
      </c>
      <c r="G172" s="522">
        <f t="shared" si="9"/>
        <v>300000</v>
      </c>
      <c r="H172" s="478"/>
    </row>
    <row r="173" spans="1:8" s="479" customFormat="1" ht="16.5">
      <c r="A173" s="521">
        <v>39132210</v>
      </c>
      <c r="B173" s="517" t="s">
        <v>1662</v>
      </c>
      <c r="C173" s="499" t="s">
        <v>148</v>
      </c>
      <c r="D173" s="71" t="s">
        <v>25</v>
      </c>
      <c r="E173" s="208">
        <v>35000</v>
      </c>
      <c r="F173" s="592">
        <v>2</v>
      </c>
      <c r="G173" s="522">
        <f t="shared" si="9"/>
        <v>70000</v>
      </c>
      <c r="H173" s="478"/>
    </row>
    <row r="174" spans="1:8" s="479" customFormat="1" ht="18.75" customHeight="1">
      <c r="A174" s="194" t="s">
        <v>1125</v>
      </c>
      <c r="B174" s="498" t="s">
        <v>1126</v>
      </c>
      <c r="C174" s="499" t="s">
        <v>13</v>
      </c>
      <c r="D174" s="207" t="s">
        <v>25</v>
      </c>
      <c r="E174" s="208">
        <v>15</v>
      </c>
      <c r="F174" s="340">
        <v>4000</v>
      </c>
      <c r="G174" s="330">
        <f>E174*F174</f>
        <v>60000</v>
      </c>
      <c r="H174" s="478"/>
    </row>
    <row r="175" spans="1:8" s="479" customFormat="1" ht="25.5">
      <c r="A175" s="194" t="s">
        <v>1127</v>
      </c>
      <c r="B175" s="498" t="s">
        <v>1128</v>
      </c>
      <c r="C175" s="499" t="s">
        <v>13</v>
      </c>
      <c r="D175" s="207" t="s">
        <v>25</v>
      </c>
      <c r="E175" s="207">
        <v>5</v>
      </c>
      <c r="F175" s="340">
        <v>10000</v>
      </c>
      <c r="G175" s="330">
        <f>E175*F175</f>
        <v>50000</v>
      </c>
      <c r="H175" s="478"/>
    </row>
    <row r="176" spans="1:8" s="479" customFormat="1" ht="16.5">
      <c r="A176" s="194" t="s">
        <v>964</v>
      </c>
      <c r="B176" s="498" t="s">
        <v>1280</v>
      </c>
      <c r="C176" s="499" t="s">
        <v>13</v>
      </c>
      <c r="D176" s="496" t="s">
        <v>25</v>
      </c>
      <c r="E176" s="208">
        <v>500</v>
      </c>
      <c r="F176" s="340">
        <v>10</v>
      </c>
      <c r="G176" s="330">
        <f>E176*F176</f>
        <v>5000</v>
      </c>
      <c r="H176" s="478"/>
    </row>
    <row r="177" spans="1:8" s="479" customFormat="1" ht="16.5">
      <c r="A177" s="194" t="s">
        <v>965</v>
      </c>
      <c r="B177" s="498" t="s">
        <v>1280</v>
      </c>
      <c r="C177" s="499" t="s">
        <v>13</v>
      </c>
      <c r="D177" s="496" t="s">
        <v>25</v>
      </c>
      <c r="E177" s="207">
        <v>350</v>
      </c>
      <c r="F177" s="340">
        <v>10</v>
      </c>
      <c r="G177" s="330">
        <f>E177*F177</f>
        <v>3500</v>
      </c>
      <c r="H177" s="478"/>
    </row>
    <row r="178" spans="1:8" s="479" customFormat="1" ht="16.5">
      <c r="A178" s="194" t="s">
        <v>966</v>
      </c>
      <c r="B178" s="498" t="s">
        <v>1280</v>
      </c>
      <c r="C178" s="499" t="s">
        <v>13</v>
      </c>
      <c r="D178" s="496" t="s">
        <v>25</v>
      </c>
      <c r="E178" s="208">
        <v>250</v>
      </c>
      <c r="F178" s="340">
        <v>10</v>
      </c>
      <c r="G178" s="330">
        <f>E178*F178</f>
        <v>2500</v>
      </c>
      <c r="H178" s="478"/>
    </row>
    <row r="179" spans="1:8" s="479" customFormat="1" ht="16.5">
      <c r="A179" s="259">
        <v>39241300</v>
      </c>
      <c r="B179" s="536" t="s">
        <v>1129</v>
      </c>
      <c r="C179" s="499" t="s">
        <v>13</v>
      </c>
      <c r="D179" s="247" t="s">
        <v>25</v>
      </c>
      <c r="E179" s="248">
        <v>25000</v>
      </c>
      <c r="F179" s="585">
        <v>1</v>
      </c>
      <c r="G179" s="330">
        <f t="shared" ref="G179:G251" si="10">E179*F179</f>
        <v>25000</v>
      </c>
      <c r="H179" s="478"/>
    </row>
    <row r="180" spans="1:8" s="479" customFormat="1" ht="16.5">
      <c r="A180" s="261" t="s">
        <v>87</v>
      </c>
      <c r="B180" s="498" t="s">
        <v>1141</v>
      </c>
      <c r="C180" s="499" t="s">
        <v>13</v>
      </c>
      <c r="D180" s="207" t="s">
        <v>25</v>
      </c>
      <c r="E180" s="208">
        <v>1000</v>
      </c>
      <c r="F180" s="576">
        <v>20</v>
      </c>
      <c r="G180" s="330">
        <f>E180*F180</f>
        <v>20000</v>
      </c>
      <c r="H180" s="478"/>
    </row>
    <row r="181" spans="1:8" s="479" customFormat="1" ht="20.25" customHeight="1">
      <c r="A181" s="261" t="s">
        <v>272</v>
      </c>
      <c r="B181" s="498" t="s">
        <v>1142</v>
      </c>
      <c r="C181" s="499" t="s">
        <v>13</v>
      </c>
      <c r="D181" s="207" t="s">
        <v>25</v>
      </c>
      <c r="E181" s="208">
        <v>10000</v>
      </c>
      <c r="F181" s="576">
        <v>15</v>
      </c>
      <c r="G181" s="330">
        <f>E181*F181</f>
        <v>150000</v>
      </c>
      <c r="H181" s="478"/>
    </row>
    <row r="182" spans="1:8" s="479" customFormat="1" ht="25.5">
      <c r="A182" s="533" t="s">
        <v>1143</v>
      </c>
      <c r="B182" s="498" t="s">
        <v>1672</v>
      </c>
      <c r="C182" s="499" t="s">
        <v>13</v>
      </c>
      <c r="D182" s="207" t="s">
        <v>25</v>
      </c>
      <c r="E182" s="208">
        <v>2500</v>
      </c>
      <c r="F182" s="576">
        <v>20</v>
      </c>
      <c r="G182" s="330">
        <f>E182*F182</f>
        <v>50000</v>
      </c>
      <c r="H182" s="478"/>
    </row>
    <row r="183" spans="1:8" s="479" customFormat="1" ht="16.5">
      <c r="A183" s="261" t="s">
        <v>1145</v>
      </c>
      <c r="B183" s="498" t="s">
        <v>1146</v>
      </c>
      <c r="C183" s="499" t="s">
        <v>13</v>
      </c>
      <c r="D183" s="207" t="s">
        <v>25</v>
      </c>
      <c r="E183" s="208">
        <v>700</v>
      </c>
      <c r="F183" s="576">
        <v>20</v>
      </c>
      <c r="G183" s="330">
        <f>E183*F183</f>
        <v>14000</v>
      </c>
      <c r="H183" s="478"/>
    </row>
    <row r="184" spans="1:8" s="479" customFormat="1" ht="25.5">
      <c r="A184" s="194" t="s">
        <v>1551</v>
      </c>
      <c r="B184" s="498" t="s">
        <v>1136</v>
      </c>
      <c r="C184" s="499" t="s">
        <v>13</v>
      </c>
      <c r="D184" s="496" t="s">
        <v>25</v>
      </c>
      <c r="E184" s="523">
        <v>80000</v>
      </c>
      <c r="F184" s="593">
        <v>4</v>
      </c>
      <c r="G184" s="330">
        <f t="shared" si="10"/>
        <v>320000</v>
      </c>
      <c r="H184" s="478"/>
    </row>
    <row r="185" spans="1:8" s="479" customFormat="1" ht="25.5">
      <c r="A185" s="194" t="s">
        <v>1552</v>
      </c>
      <c r="B185" s="498" t="s">
        <v>1136</v>
      </c>
      <c r="C185" s="499" t="s">
        <v>13</v>
      </c>
      <c r="D185" s="496" t="s">
        <v>25</v>
      </c>
      <c r="E185" s="523">
        <v>5000</v>
      </c>
      <c r="F185" s="593">
        <v>30</v>
      </c>
      <c r="G185" s="330">
        <f t="shared" si="10"/>
        <v>150000</v>
      </c>
      <c r="H185" s="478"/>
    </row>
    <row r="186" spans="1:8" s="479" customFormat="1" ht="16.5">
      <c r="A186" s="194">
        <v>39515450</v>
      </c>
      <c r="B186" s="498" t="s">
        <v>184</v>
      </c>
      <c r="C186" s="499" t="s">
        <v>148</v>
      </c>
      <c r="D186" s="207" t="s">
        <v>86</v>
      </c>
      <c r="E186" s="208">
        <v>7600</v>
      </c>
      <c r="F186" s="339">
        <v>6</v>
      </c>
      <c r="G186" s="330">
        <f t="shared" si="10"/>
        <v>45600</v>
      </c>
      <c r="H186" s="478"/>
    </row>
    <row r="187" spans="1:8" s="479" customFormat="1" ht="16.5">
      <c r="A187" s="194">
        <v>39515440</v>
      </c>
      <c r="B187" s="498" t="s">
        <v>89</v>
      </c>
      <c r="C187" s="499" t="s">
        <v>148</v>
      </c>
      <c r="D187" s="207" t="s">
        <v>86</v>
      </c>
      <c r="E187" s="208">
        <v>5000</v>
      </c>
      <c r="F187" s="586">
        <v>100</v>
      </c>
      <c r="G187" s="330">
        <f t="shared" si="10"/>
        <v>500000</v>
      </c>
      <c r="H187" s="478"/>
    </row>
    <row r="188" spans="1:8" s="479" customFormat="1" ht="16.5">
      <c r="A188" s="194">
        <v>39531600</v>
      </c>
      <c r="B188" s="498" t="s">
        <v>1137</v>
      </c>
      <c r="C188" s="499" t="s">
        <v>148</v>
      </c>
      <c r="D188" s="207" t="s">
        <v>86</v>
      </c>
      <c r="E188" s="208">
        <v>10000</v>
      </c>
      <c r="F188" s="586">
        <v>55</v>
      </c>
      <c r="G188" s="330">
        <f t="shared" si="10"/>
        <v>550000</v>
      </c>
      <c r="H188" s="478"/>
    </row>
    <row r="189" spans="1:8" s="479" customFormat="1" ht="16.5">
      <c r="A189" s="533" t="s">
        <v>1564</v>
      </c>
      <c r="B189" s="498" t="s">
        <v>1600</v>
      </c>
      <c r="C189" s="524" t="s">
        <v>148</v>
      </c>
      <c r="D189" s="207" t="s">
        <v>25</v>
      </c>
      <c r="E189" s="208">
        <v>430000</v>
      </c>
      <c r="F189" s="586">
        <v>6</v>
      </c>
      <c r="G189" s="330">
        <f t="shared" si="10"/>
        <v>2580000</v>
      </c>
      <c r="H189" s="478"/>
    </row>
    <row r="190" spans="1:8" s="479" customFormat="1" ht="16.5">
      <c r="A190" s="261">
        <v>39714250</v>
      </c>
      <c r="B190" s="498" t="s">
        <v>1138</v>
      </c>
      <c r="C190" s="524" t="s">
        <v>148</v>
      </c>
      <c r="D190" s="207" t="s">
        <v>25</v>
      </c>
      <c r="E190" s="208">
        <v>300000</v>
      </c>
      <c r="F190" s="339">
        <v>1</v>
      </c>
      <c r="G190" s="330">
        <f t="shared" si="10"/>
        <v>300000</v>
      </c>
      <c r="H190" s="478"/>
    </row>
    <row r="191" spans="1:8" s="479" customFormat="1" ht="16.5">
      <c r="A191" s="261">
        <v>39714210</v>
      </c>
      <c r="B191" s="498" t="s">
        <v>1601</v>
      </c>
      <c r="C191" s="524" t="s">
        <v>148</v>
      </c>
      <c r="D191" s="207" t="s">
        <v>25</v>
      </c>
      <c r="E191" s="208">
        <v>180000</v>
      </c>
      <c r="F191" s="338">
        <v>10</v>
      </c>
      <c r="G191" s="330">
        <f t="shared" si="10"/>
        <v>1800000</v>
      </c>
      <c r="H191" s="478"/>
    </row>
    <row r="192" spans="1:8" s="479" customFormat="1" ht="16.5">
      <c r="A192" s="533" t="s">
        <v>1565</v>
      </c>
      <c r="B192" s="498" t="s">
        <v>1602</v>
      </c>
      <c r="C192" s="524" t="s">
        <v>148</v>
      </c>
      <c r="D192" s="207" t="s">
        <v>25</v>
      </c>
      <c r="E192" s="208">
        <v>280000</v>
      </c>
      <c r="F192" s="338">
        <v>10</v>
      </c>
      <c r="G192" s="330">
        <f t="shared" si="10"/>
        <v>2800000</v>
      </c>
      <c r="H192" s="478"/>
    </row>
    <row r="193" spans="1:8" s="479" customFormat="1" ht="16.5">
      <c r="A193" s="13" t="s">
        <v>1566</v>
      </c>
      <c r="B193" s="498" t="s">
        <v>1663</v>
      </c>
      <c r="C193" s="524" t="s">
        <v>148</v>
      </c>
      <c r="D193" s="507" t="s">
        <v>25</v>
      </c>
      <c r="E193" s="208">
        <v>230000</v>
      </c>
      <c r="F193" s="594">
        <v>8</v>
      </c>
      <c r="G193" s="330">
        <f t="shared" si="10"/>
        <v>1840000</v>
      </c>
      <c r="H193" s="478"/>
    </row>
    <row r="194" spans="1:8" s="479" customFormat="1" ht="16.5">
      <c r="A194" s="194">
        <v>39721510</v>
      </c>
      <c r="B194" s="498" t="s">
        <v>980</v>
      </c>
      <c r="C194" s="524" t="s">
        <v>148</v>
      </c>
      <c r="D194" s="235" t="s">
        <v>25</v>
      </c>
      <c r="E194" s="208">
        <v>27000</v>
      </c>
      <c r="F194" s="339">
        <v>5</v>
      </c>
      <c r="G194" s="330">
        <f t="shared" si="10"/>
        <v>135000</v>
      </c>
      <c r="H194" s="478"/>
    </row>
    <row r="195" spans="1:8" s="479" customFormat="1" ht="16.5">
      <c r="A195" s="194" t="s">
        <v>1139</v>
      </c>
      <c r="B195" s="498" t="s">
        <v>1603</v>
      </c>
      <c r="C195" s="524" t="s">
        <v>148</v>
      </c>
      <c r="D195" s="207" t="s">
        <v>25</v>
      </c>
      <c r="E195" s="208">
        <v>100000</v>
      </c>
      <c r="F195" s="339">
        <v>2</v>
      </c>
      <c r="G195" s="330">
        <f t="shared" si="10"/>
        <v>200000</v>
      </c>
      <c r="H195" s="478"/>
    </row>
    <row r="196" spans="1:8" s="479" customFormat="1" ht="16.5">
      <c r="A196" s="194" t="s">
        <v>1140</v>
      </c>
      <c r="B196" s="498" t="s">
        <v>1231</v>
      </c>
      <c r="C196" s="524" t="s">
        <v>148</v>
      </c>
      <c r="D196" s="235" t="s">
        <v>25</v>
      </c>
      <c r="E196" s="208">
        <v>25000</v>
      </c>
      <c r="F196" s="339">
        <v>2</v>
      </c>
      <c r="G196" s="330">
        <f t="shared" si="10"/>
        <v>50000</v>
      </c>
      <c r="H196" s="478"/>
    </row>
    <row r="197" spans="1:8" s="479" customFormat="1" ht="16.5">
      <c r="A197" s="242">
        <v>39717100</v>
      </c>
      <c r="B197" s="520" t="s">
        <v>928</v>
      </c>
      <c r="C197" s="524" t="s">
        <v>148</v>
      </c>
      <c r="D197" s="207" t="s">
        <v>25</v>
      </c>
      <c r="E197" s="208">
        <v>11500</v>
      </c>
      <c r="F197" s="339">
        <v>3</v>
      </c>
      <c r="G197" s="330">
        <f t="shared" si="10"/>
        <v>34500</v>
      </c>
      <c r="H197" s="478"/>
    </row>
    <row r="198" spans="1:8" s="479" customFormat="1" ht="16.5">
      <c r="A198" s="14" t="s">
        <v>1567</v>
      </c>
      <c r="B198" s="520" t="s">
        <v>1664</v>
      </c>
      <c r="C198" s="524" t="s">
        <v>148</v>
      </c>
      <c r="D198" s="241" t="s">
        <v>25</v>
      </c>
      <c r="E198" s="208">
        <v>380000</v>
      </c>
      <c r="F198" s="581">
        <v>2</v>
      </c>
      <c r="G198" s="330">
        <f t="shared" si="10"/>
        <v>760000</v>
      </c>
      <c r="H198" s="478"/>
    </row>
    <row r="199" spans="1:8" s="479" customFormat="1" ht="21" customHeight="1">
      <c r="A199" s="14" t="s">
        <v>1568</v>
      </c>
      <c r="B199" s="520" t="s">
        <v>1665</v>
      </c>
      <c r="C199" s="503" t="s">
        <v>148</v>
      </c>
      <c r="D199" s="504" t="s">
        <v>25</v>
      </c>
      <c r="E199" s="504">
        <v>121600</v>
      </c>
      <c r="F199" s="582">
        <v>1</v>
      </c>
      <c r="G199" s="522">
        <f>+F199*E199</f>
        <v>121600</v>
      </c>
      <c r="H199" s="478"/>
    </row>
    <row r="200" spans="1:8" s="479" customFormat="1" ht="24.75" customHeight="1">
      <c r="A200" s="521" t="s">
        <v>1666</v>
      </c>
      <c r="B200" s="517" t="s">
        <v>1594</v>
      </c>
      <c r="C200" s="499" t="s">
        <v>148</v>
      </c>
      <c r="D200" s="207" t="s">
        <v>25</v>
      </c>
      <c r="E200" s="208">
        <v>180000</v>
      </c>
      <c r="F200" s="582">
        <v>4</v>
      </c>
      <c r="G200" s="330">
        <f t="shared" si="10"/>
        <v>720000</v>
      </c>
      <c r="H200" s="478"/>
    </row>
    <row r="201" spans="1:8" s="479" customFormat="1" ht="20.25" customHeight="1">
      <c r="A201" s="521" t="s">
        <v>1596</v>
      </c>
      <c r="B201" s="537" t="s">
        <v>1599</v>
      </c>
      <c r="C201" s="499" t="s">
        <v>148</v>
      </c>
      <c r="D201" s="207" t="s">
        <v>25</v>
      </c>
      <c r="E201" s="208">
        <v>7000</v>
      </c>
      <c r="F201" s="582">
        <v>10</v>
      </c>
      <c r="G201" s="330">
        <f t="shared" si="10"/>
        <v>70000</v>
      </c>
      <c r="H201" s="478"/>
    </row>
    <row r="202" spans="1:8" s="479" customFormat="1" ht="16.5">
      <c r="A202" s="521" t="s">
        <v>1667</v>
      </c>
      <c r="B202" s="517" t="s">
        <v>1668</v>
      </c>
      <c r="C202" s="499" t="s">
        <v>148</v>
      </c>
      <c r="D202" s="207" t="s">
        <v>25</v>
      </c>
      <c r="E202" s="208">
        <v>10000</v>
      </c>
      <c r="F202" s="582">
        <v>2</v>
      </c>
      <c r="G202" s="330">
        <f t="shared" si="10"/>
        <v>20000</v>
      </c>
      <c r="H202" s="478"/>
    </row>
    <row r="203" spans="1:8" s="479" customFormat="1" ht="16.5">
      <c r="A203" s="521" t="s">
        <v>1595</v>
      </c>
      <c r="B203" s="517" t="s">
        <v>1669</v>
      </c>
      <c r="C203" s="499" t="s">
        <v>148</v>
      </c>
      <c r="D203" s="207" t="s">
        <v>25</v>
      </c>
      <c r="E203" s="208">
        <v>50000</v>
      </c>
      <c r="F203" s="582">
        <v>6</v>
      </c>
      <c r="G203" s="330">
        <f t="shared" si="10"/>
        <v>300000</v>
      </c>
      <c r="H203" s="478"/>
    </row>
    <row r="204" spans="1:8" s="479" customFormat="1" ht="16.5">
      <c r="A204" s="521" t="s">
        <v>1597</v>
      </c>
      <c r="B204" s="538" t="s">
        <v>1670</v>
      </c>
      <c r="C204" s="499" t="s">
        <v>148</v>
      </c>
      <c r="D204" s="207" t="s">
        <v>25</v>
      </c>
      <c r="E204" s="208">
        <v>180000</v>
      </c>
      <c r="F204" s="582">
        <v>2</v>
      </c>
      <c r="G204" s="330">
        <f t="shared" si="10"/>
        <v>360000</v>
      </c>
      <c r="H204" s="478"/>
    </row>
    <row r="205" spans="1:8" s="479" customFormat="1" ht="16.5">
      <c r="A205" s="521" t="s">
        <v>1598</v>
      </c>
      <c r="B205" s="517" t="s">
        <v>1671</v>
      </c>
      <c r="C205" s="499" t="s">
        <v>148</v>
      </c>
      <c r="D205" s="207" t="s">
        <v>25</v>
      </c>
      <c r="E205" s="208">
        <v>20000</v>
      </c>
      <c r="F205" s="582">
        <v>10</v>
      </c>
      <c r="G205" s="330">
        <f t="shared" si="10"/>
        <v>200000</v>
      </c>
      <c r="H205" s="478"/>
    </row>
    <row r="206" spans="1:8" s="479" customFormat="1" ht="16.5">
      <c r="A206" s="194" t="s">
        <v>933</v>
      </c>
      <c r="B206" s="498" t="s">
        <v>1465</v>
      </c>
      <c r="C206" s="499" t="s">
        <v>148</v>
      </c>
      <c r="D206" s="207" t="s">
        <v>58</v>
      </c>
      <c r="E206" s="208">
        <v>650</v>
      </c>
      <c r="F206" s="339">
        <v>250</v>
      </c>
      <c r="G206" s="330">
        <f t="shared" si="10"/>
        <v>162500</v>
      </c>
      <c r="H206" s="478"/>
    </row>
    <row r="207" spans="1:8" s="479" customFormat="1" ht="16.5">
      <c r="A207" s="531" t="s">
        <v>1147</v>
      </c>
      <c r="B207" s="498" t="s">
        <v>1148</v>
      </c>
      <c r="C207" s="499" t="s">
        <v>148</v>
      </c>
      <c r="D207" s="207" t="s">
        <v>25</v>
      </c>
      <c r="E207" s="208">
        <v>1500</v>
      </c>
      <c r="F207" s="576">
        <v>50</v>
      </c>
      <c r="G207" s="330">
        <f t="shared" si="10"/>
        <v>75000</v>
      </c>
      <c r="H207" s="478"/>
    </row>
    <row r="208" spans="1:8" s="479" customFormat="1" ht="16.5">
      <c r="A208" s="194">
        <v>39836000</v>
      </c>
      <c r="B208" s="498" t="s">
        <v>935</v>
      </c>
      <c r="C208" s="499" t="s">
        <v>148</v>
      </c>
      <c r="D208" s="207" t="s">
        <v>25</v>
      </c>
      <c r="E208" s="523">
        <v>1000</v>
      </c>
      <c r="F208" s="339">
        <v>250</v>
      </c>
      <c r="G208" s="330">
        <f t="shared" si="10"/>
        <v>250000</v>
      </c>
      <c r="H208" s="478"/>
    </row>
    <row r="209" spans="1:8" s="479" customFormat="1" ht="16.5">
      <c r="A209" s="531">
        <v>39837000</v>
      </c>
      <c r="B209" s="498" t="s">
        <v>292</v>
      </c>
      <c r="C209" s="499" t="s">
        <v>148</v>
      </c>
      <c r="D209" s="207" t="s">
        <v>25</v>
      </c>
      <c r="E209" s="208">
        <v>1000</v>
      </c>
      <c r="F209" s="339">
        <v>200</v>
      </c>
      <c r="G209" s="330">
        <f t="shared" si="10"/>
        <v>200000</v>
      </c>
      <c r="H209" s="478"/>
    </row>
    <row r="210" spans="1:8" s="479" customFormat="1" ht="16.5">
      <c r="A210" s="250">
        <v>39831283</v>
      </c>
      <c r="B210" s="527" t="s">
        <v>936</v>
      </c>
      <c r="C210" s="499" t="s">
        <v>148</v>
      </c>
      <c r="D210" s="251" t="s">
        <v>25</v>
      </c>
      <c r="E210" s="208">
        <v>1000</v>
      </c>
      <c r="F210" s="339">
        <v>250</v>
      </c>
      <c r="G210" s="600">
        <f t="shared" si="10"/>
        <v>250000</v>
      </c>
      <c r="H210" s="478"/>
    </row>
    <row r="211" spans="1:8" s="479" customFormat="1" ht="16.5">
      <c r="A211" s="194">
        <v>39831281</v>
      </c>
      <c r="B211" s="498" t="s">
        <v>353</v>
      </c>
      <c r="C211" s="499" t="s">
        <v>148</v>
      </c>
      <c r="D211" s="207" t="s">
        <v>25</v>
      </c>
      <c r="E211" s="208">
        <v>500</v>
      </c>
      <c r="F211" s="339">
        <v>300</v>
      </c>
      <c r="G211" s="330">
        <f t="shared" si="10"/>
        <v>150000</v>
      </c>
      <c r="H211" s="478"/>
    </row>
    <row r="212" spans="1:8" s="479" customFormat="1" ht="16.5">
      <c r="A212" s="194">
        <v>39831280</v>
      </c>
      <c r="B212" s="498" t="s">
        <v>354</v>
      </c>
      <c r="C212" s="499" t="s">
        <v>148</v>
      </c>
      <c r="D212" s="207" t="s">
        <v>58</v>
      </c>
      <c r="E212" s="208">
        <v>500</v>
      </c>
      <c r="F212" s="339">
        <v>200</v>
      </c>
      <c r="G212" s="330">
        <f t="shared" si="10"/>
        <v>100000</v>
      </c>
      <c r="H212" s="478"/>
    </row>
    <row r="213" spans="1:8" s="479" customFormat="1" ht="16.5">
      <c r="A213" s="13">
        <v>39831276</v>
      </c>
      <c r="B213" s="498" t="s">
        <v>937</v>
      </c>
      <c r="C213" s="499" t="s">
        <v>148</v>
      </c>
      <c r="D213" s="207" t="s">
        <v>58</v>
      </c>
      <c r="E213" s="208">
        <v>1000</v>
      </c>
      <c r="F213" s="339">
        <v>100</v>
      </c>
      <c r="G213" s="330">
        <f t="shared" si="10"/>
        <v>100000</v>
      </c>
      <c r="H213" s="478"/>
    </row>
    <row r="214" spans="1:8" s="479" customFormat="1" ht="16.5">
      <c r="A214" s="194">
        <v>39812600</v>
      </c>
      <c r="B214" s="498" t="s">
        <v>1212</v>
      </c>
      <c r="C214" s="499" t="s">
        <v>148</v>
      </c>
      <c r="D214" s="207" t="s">
        <v>25</v>
      </c>
      <c r="E214" s="208">
        <v>400</v>
      </c>
      <c r="F214" s="339">
        <v>150</v>
      </c>
      <c r="G214" s="330">
        <f t="shared" si="10"/>
        <v>60000</v>
      </c>
      <c r="H214" s="478"/>
    </row>
    <row r="215" spans="1:8" s="479" customFormat="1" ht="16.5">
      <c r="A215" s="242">
        <v>39812410</v>
      </c>
      <c r="B215" s="498" t="s">
        <v>220</v>
      </c>
      <c r="C215" s="499" t="s">
        <v>148</v>
      </c>
      <c r="D215" s="220" t="s">
        <v>25</v>
      </c>
      <c r="E215" s="208">
        <v>1500</v>
      </c>
      <c r="F215" s="338">
        <v>10</v>
      </c>
      <c r="G215" s="330">
        <f t="shared" si="10"/>
        <v>15000</v>
      </c>
      <c r="H215" s="478"/>
    </row>
    <row r="216" spans="1:8" s="479" customFormat="1" ht="25.5">
      <c r="A216" s="13" t="s">
        <v>1571</v>
      </c>
      <c r="B216" s="498" t="s">
        <v>1472</v>
      </c>
      <c r="C216" s="499" t="s">
        <v>148</v>
      </c>
      <c r="D216" s="207" t="s">
        <v>58</v>
      </c>
      <c r="E216" s="208">
        <v>200</v>
      </c>
      <c r="F216" s="339">
        <v>200</v>
      </c>
      <c r="G216" s="330">
        <f t="shared" si="10"/>
        <v>40000</v>
      </c>
      <c r="H216" s="478"/>
    </row>
    <row r="217" spans="1:8" s="479" customFormat="1" ht="25.5">
      <c r="A217" s="13" t="s">
        <v>1572</v>
      </c>
      <c r="B217" s="517" t="s">
        <v>1605</v>
      </c>
      <c r="C217" s="539" t="s">
        <v>148</v>
      </c>
      <c r="D217" s="207" t="s">
        <v>58</v>
      </c>
      <c r="E217" s="512">
        <v>800</v>
      </c>
      <c r="F217" s="579">
        <v>100</v>
      </c>
      <c r="G217" s="540">
        <f t="shared" ref="G217" si="11">+E217*F217</f>
        <v>80000</v>
      </c>
      <c r="H217" s="478"/>
    </row>
    <row r="218" spans="1:8" s="479" customFormat="1" ht="25.5">
      <c r="A218" s="13">
        <v>39831284</v>
      </c>
      <c r="B218" s="498" t="s">
        <v>1479</v>
      </c>
      <c r="C218" s="499" t="s">
        <v>148</v>
      </c>
      <c r="D218" s="231" t="s">
        <v>51</v>
      </c>
      <c r="E218" s="523">
        <v>2000</v>
      </c>
      <c r="F218" s="576">
        <v>100</v>
      </c>
      <c r="G218" s="330">
        <f t="shared" si="10"/>
        <v>200000</v>
      </c>
      <c r="H218" s="478"/>
    </row>
    <row r="219" spans="1:8" s="479" customFormat="1" ht="16.5">
      <c r="A219" s="194">
        <v>39835000</v>
      </c>
      <c r="B219" s="498" t="s">
        <v>1217</v>
      </c>
      <c r="C219" s="499" t="s">
        <v>148</v>
      </c>
      <c r="D219" s="220" t="s">
        <v>25</v>
      </c>
      <c r="E219" s="208">
        <v>1700</v>
      </c>
      <c r="F219" s="576">
        <v>50</v>
      </c>
      <c r="G219" s="330">
        <f t="shared" si="10"/>
        <v>85000</v>
      </c>
      <c r="H219" s="478"/>
    </row>
    <row r="220" spans="1:8" s="479" customFormat="1" ht="25.5">
      <c r="A220" s="194">
        <v>39839100</v>
      </c>
      <c r="B220" s="498" t="s">
        <v>510</v>
      </c>
      <c r="C220" s="499" t="s">
        <v>148</v>
      </c>
      <c r="D220" s="220" t="s">
        <v>25</v>
      </c>
      <c r="E220" s="208">
        <v>1500</v>
      </c>
      <c r="F220" s="576">
        <v>50</v>
      </c>
      <c r="G220" s="330">
        <f t="shared" si="10"/>
        <v>75000</v>
      </c>
      <c r="H220" s="478"/>
    </row>
    <row r="221" spans="1:8" s="479" customFormat="1" ht="16.5">
      <c r="A221" s="194" t="s">
        <v>277</v>
      </c>
      <c r="B221" s="498" t="s">
        <v>912</v>
      </c>
      <c r="C221" s="499" t="s">
        <v>13</v>
      </c>
      <c r="D221" s="220" t="s">
        <v>58</v>
      </c>
      <c r="E221" s="208">
        <v>180</v>
      </c>
      <c r="F221" s="338">
        <v>200</v>
      </c>
      <c r="G221" s="330">
        <f t="shared" si="10"/>
        <v>36000</v>
      </c>
      <c r="H221" s="478"/>
    </row>
    <row r="222" spans="1:8" s="479" customFormat="1" ht="16.5">
      <c r="A222" s="194" t="s">
        <v>278</v>
      </c>
      <c r="B222" s="498" t="s">
        <v>1457</v>
      </c>
      <c r="C222" s="499" t="s">
        <v>13</v>
      </c>
      <c r="D222" s="220" t="s">
        <v>58</v>
      </c>
      <c r="E222" s="208">
        <v>290</v>
      </c>
      <c r="F222" s="338">
        <v>1300</v>
      </c>
      <c r="G222" s="330">
        <f t="shared" si="10"/>
        <v>377000</v>
      </c>
      <c r="H222" s="478"/>
    </row>
    <row r="223" spans="1:8" s="479" customFormat="1" ht="25.5">
      <c r="A223" s="194" t="s">
        <v>1366</v>
      </c>
      <c r="B223" s="498" t="s">
        <v>1673</v>
      </c>
      <c r="C223" s="499" t="s">
        <v>13</v>
      </c>
      <c r="D223" s="220" t="s">
        <v>25</v>
      </c>
      <c r="E223" s="512">
        <v>3650</v>
      </c>
      <c r="F223" s="579">
        <v>20</v>
      </c>
      <c r="G223" s="541">
        <f t="shared" ref="G223" si="12">+F223*E223</f>
        <v>73000</v>
      </c>
      <c r="H223" s="478"/>
    </row>
    <row r="224" spans="1:8" s="479" customFormat="1" ht="25.5">
      <c r="A224" s="194" t="s">
        <v>885</v>
      </c>
      <c r="B224" s="498" t="s">
        <v>886</v>
      </c>
      <c r="C224" s="499" t="s">
        <v>13</v>
      </c>
      <c r="D224" s="220" t="s">
        <v>25</v>
      </c>
      <c r="E224" s="222">
        <v>2000</v>
      </c>
      <c r="F224" s="576">
        <v>15</v>
      </c>
      <c r="G224" s="330">
        <f t="shared" si="10"/>
        <v>30000</v>
      </c>
      <c r="H224" s="478"/>
    </row>
    <row r="225" spans="1:8" s="479" customFormat="1" ht="25.5">
      <c r="A225" s="194" t="s">
        <v>887</v>
      </c>
      <c r="B225" s="498" t="s">
        <v>908</v>
      </c>
      <c r="C225" s="499" t="s">
        <v>13</v>
      </c>
      <c r="D225" s="220" t="s">
        <v>25</v>
      </c>
      <c r="E225" s="222">
        <v>2500</v>
      </c>
      <c r="F225" s="576">
        <v>5</v>
      </c>
      <c r="G225" s="330">
        <f t="shared" si="10"/>
        <v>12500</v>
      </c>
      <c r="H225" s="478"/>
    </row>
    <row r="226" spans="1:8" s="479" customFormat="1" ht="25.5">
      <c r="A226" s="194" t="s">
        <v>987</v>
      </c>
      <c r="B226" s="498" t="s">
        <v>967</v>
      </c>
      <c r="C226" s="499" t="s">
        <v>13</v>
      </c>
      <c r="D226" s="220" t="s">
        <v>25</v>
      </c>
      <c r="E226" s="222">
        <v>6000</v>
      </c>
      <c r="F226" s="576">
        <v>5</v>
      </c>
      <c r="G226" s="330">
        <f t="shared" si="10"/>
        <v>30000</v>
      </c>
      <c r="H226" s="478"/>
    </row>
    <row r="227" spans="1:8" s="479" customFormat="1" ht="25.5">
      <c r="A227" s="194" t="s">
        <v>988</v>
      </c>
      <c r="B227" s="498" t="s">
        <v>968</v>
      </c>
      <c r="C227" s="499" t="s">
        <v>13</v>
      </c>
      <c r="D227" s="220" t="s">
        <v>25</v>
      </c>
      <c r="E227" s="222">
        <v>20000</v>
      </c>
      <c r="F227" s="338">
        <v>2</v>
      </c>
      <c r="G227" s="330">
        <f t="shared" si="10"/>
        <v>40000</v>
      </c>
      <c r="H227" s="478"/>
    </row>
    <row r="228" spans="1:8" s="479" customFormat="1" ht="16.5">
      <c r="A228" s="194" t="s">
        <v>969</v>
      </c>
      <c r="B228" s="498" t="s">
        <v>994</v>
      </c>
      <c r="C228" s="499" t="s">
        <v>13</v>
      </c>
      <c r="D228" s="220" t="s">
        <v>25</v>
      </c>
      <c r="E228" s="222">
        <v>1200</v>
      </c>
      <c r="F228" s="338">
        <v>20</v>
      </c>
      <c r="G228" s="330">
        <f t="shared" si="10"/>
        <v>24000</v>
      </c>
      <c r="H228" s="478"/>
    </row>
    <row r="229" spans="1:8" s="479" customFormat="1" ht="16.5">
      <c r="A229" s="261" t="s">
        <v>1149</v>
      </c>
      <c r="B229" s="498" t="s">
        <v>1150</v>
      </c>
      <c r="C229" s="499" t="s">
        <v>13</v>
      </c>
      <c r="D229" s="220" t="s">
        <v>25</v>
      </c>
      <c r="E229" s="208">
        <v>6000</v>
      </c>
      <c r="F229" s="339">
        <v>2</v>
      </c>
      <c r="G229" s="330">
        <f t="shared" si="10"/>
        <v>12000</v>
      </c>
      <c r="H229" s="478"/>
    </row>
    <row r="230" spans="1:8" s="479" customFormat="1" ht="16.5">
      <c r="A230" s="521">
        <v>42211140</v>
      </c>
      <c r="B230" s="517" t="s">
        <v>1674</v>
      </c>
      <c r="C230" s="499" t="s">
        <v>13</v>
      </c>
      <c r="D230" s="220" t="s">
        <v>25</v>
      </c>
      <c r="E230" s="208">
        <v>80000</v>
      </c>
      <c r="F230" s="339">
        <v>6</v>
      </c>
      <c r="G230" s="330">
        <f t="shared" si="10"/>
        <v>480000</v>
      </c>
      <c r="H230" s="478"/>
    </row>
    <row r="231" spans="1:8" s="479" customFormat="1" ht="16.5">
      <c r="A231" s="261" t="s">
        <v>1151</v>
      </c>
      <c r="B231" s="498" t="s">
        <v>1152</v>
      </c>
      <c r="C231" s="499" t="s">
        <v>13</v>
      </c>
      <c r="D231" s="220" t="s">
        <v>25</v>
      </c>
      <c r="E231" s="208">
        <v>100000</v>
      </c>
      <c r="F231" s="497">
        <v>1</v>
      </c>
      <c r="G231" s="330">
        <f t="shared" si="10"/>
        <v>100000</v>
      </c>
      <c r="H231" s="478"/>
    </row>
    <row r="232" spans="1:8" s="479" customFormat="1" ht="16.5">
      <c r="A232" s="521">
        <v>42711170</v>
      </c>
      <c r="B232" s="542" t="s">
        <v>1675</v>
      </c>
      <c r="C232" s="499" t="s">
        <v>148</v>
      </c>
      <c r="D232" s="220" t="s">
        <v>25</v>
      </c>
      <c r="E232" s="208">
        <v>280000</v>
      </c>
      <c r="F232" s="497">
        <v>2</v>
      </c>
      <c r="G232" s="330">
        <f t="shared" si="10"/>
        <v>560000</v>
      </c>
      <c r="H232" s="478"/>
    </row>
    <row r="233" spans="1:8" s="479" customFormat="1" ht="16.5">
      <c r="A233" s="194">
        <v>42961290</v>
      </c>
      <c r="B233" s="498" t="s">
        <v>356</v>
      </c>
      <c r="C233" s="499" t="s">
        <v>13</v>
      </c>
      <c r="D233" s="220" t="s">
        <v>25</v>
      </c>
      <c r="E233" s="208">
        <v>54000</v>
      </c>
      <c r="F233" s="581">
        <v>2</v>
      </c>
      <c r="G233" s="330">
        <f t="shared" si="10"/>
        <v>108000</v>
      </c>
      <c r="H233" s="478"/>
    </row>
    <row r="234" spans="1:8" s="479" customFormat="1" ht="25.5">
      <c r="A234" s="521">
        <v>42921230</v>
      </c>
      <c r="B234" s="517" t="s">
        <v>1676</v>
      </c>
      <c r="C234" s="499" t="s">
        <v>13</v>
      </c>
      <c r="D234" s="512" t="s">
        <v>25</v>
      </c>
      <c r="E234" s="508">
        <v>500</v>
      </c>
      <c r="F234" s="578">
        <v>15</v>
      </c>
      <c r="G234" s="330">
        <f t="shared" si="10"/>
        <v>7500</v>
      </c>
      <c r="H234" s="478"/>
    </row>
    <row r="235" spans="1:8" s="479" customFormat="1" ht="38.25">
      <c r="A235" s="521" t="s">
        <v>1620</v>
      </c>
      <c r="B235" s="517" t="s">
        <v>1621</v>
      </c>
      <c r="C235" s="499" t="s">
        <v>13</v>
      </c>
      <c r="D235" s="518" t="s">
        <v>25</v>
      </c>
      <c r="E235" s="508">
        <v>70</v>
      </c>
      <c r="F235" s="578">
        <v>3</v>
      </c>
      <c r="G235" s="330">
        <f t="shared" si="10"/>
        <v>210</v>
      </c>
      <c r="H235" s="478"/>
    </row>
    <row r="236" spans="1:8" s="479" customFormat="1" ht="38.25">
      <c r="A236" s="521" t="s">
        <v>1622</v>
      </c>
      <c r="B236" s="517" t="s">
        <v>1677</v>
      </c>
      <c r="C236" s="499" t="s">
        <v>13</v>
      </c>
      <c r="D236" s="518" t="s">
        <v>25</v>
      </c>
      <c r="E236" s="508">
        <v>40</v>
      </c>
      <c r="F236" s="578">
        <v>2</v>
      </c>
      <c r="G236" s="330">
        <f t="shared" si="10"/>
        <v>80</v>
      </c>
      <c r="H236" s="478"/>
    </row>
    <row r="237" spans="1:8" s="479" customFormat="1" ht="25.5">
      <c r="A237" s="521" t="s">
        <v>1623</v>
      </c>
      <c r="B237" s="517" t="s">
        <v>1624</v>
      </c>
      <c r="C237" s="499" t="s">
        <v>13</v>
      </c>
      <c r="D237" s="518" t="s">
        <v>25</v>
      </c>
      <c r="E237" s="508">
        <v>400</v>
      </c>
      <c r="F237" s="578">
        <v>7</v>
      </c>
      <c r="G237" s="330">
        <f t="shared" si="10"/>
        <v>2800</v>
      </c>
      <c r="H237" s="478"/>
    </row>
    <row r="238" spans="1:8" s="479" customFormat="1" ht="25.5">
      <c r="A238" s="521" t="s">
        <v>1625</v>
      </c>
      <c r="B238" s="517" t="s">
        <v>1678</v>
      </c>
      <c r="C238" s="499" t="s">
        <v>13</v>
      </c>
      <c r="D238" s="518" t="s">
        <v>25</v>
      </c>
      <c r="E238" s="508">
        <v>330</v>
      </c>
      <c r="F238" s="578">
        <v>15</v>
      </c>
      <c r="G238" s="330">
        <f t="shared" si="10"/>
        <v>4950</v>
      </c>
      <c r="H238" s="478"/>
    </row>
    <row r="239" spans="1:8" s="479" customFormat="1" ht="16.5">
      <c r="A239" s="261" t="s">
        <v>1153</v>
      </c>
      <c r="B239" s="498" t="s">
        <v>1154</v>
      </c>
      <c r="C239" s="499" t="s">
        <v>13</v>
      </c>
      <c r="D239" s="220" t="s">
        <v>25</v>
      </c>
      <c r="E239" s="208">
        <v>70</v>
      </c>
      <c r="F239" s="338">
        <v>500</v>
      </c>
      <c r="G239" s="330">
        <f ca="1">E+G239:G277239*F239</f>
        <v>0</v>
      </c>
      <c r="H239" s="478"/>
    </row>
    <row r="240" spans="1:8" s="479" customFormat="1" ht="16.5">
      <c r="A240" s="194">
        <v>44111412</v>
      </c>
      <c r="B240" s="498" t="s">
        <v>909</v>
      </c>
      <c r="C240" s="499" t="s">
        <v>13</v>
      </c>
      <c r="D240" s="220" t="s">
        <v>25</v>
      </c>
      <c r="E240" s="208">
        <v>1800</v>
      </c>
      <c r="F240" s="576">
        <v>30</v>
      </c>
      <c r="G240" s="330">
        <f t="shared" si="10"/>
        <v>54000</v>
      </c>
      <c r="H240" s="478"/>
    </row>
    <row r="241" spans="1:8" s="479" customFormat="1" ht="16.5">
      <c r="A241" s="194">
        <v>44111413</v>
      </c>
      <c r="B241" s="498" t="s">
        <v>90</v>
      </c>
      <c r="C241" s="499" t="s">
        <v>13</v>
      </c>
      <c r="D241" s="220" t="s">
        <v>25</v>
      </c>
      <c r="E241" s="208">
        <v>1800</v>
      </c>
      <c r="F241" s="338">
        <v>50</v>
      </c>
      <c r="G241" s="330">
        <f t="shared" si="10"/>
        <v>90000</v>
      </c>
      <c r="H241" s="478"/>
    </row>
    <row r="242" spans="1:8" s="479" customFormat="1" ht="16.5">
      <c r="A242" s="194">
        <v>44111414</v>
      </c>
      <c r="B242" s="498" t="s">
        <v>1681</v>
      </c>
      <c r="C242" s="499" t="s">
        <v>13</v>
      </c>
      <c r="D242" s="220" t="s">
        <v>25</v>
      </c>
      <c r="E242" s="208">
        <v>600</v>
      </c>
      <c r="F242" s="576">
        <v>250</v>
      </c>
      <c r="G242" s="330">
        <f t="shared" si="10"/>
        <v>150000</v>
      </c>
      <c r="H242" s="478"/>
    </row>
    <row r="243" spans="1:8" s="479" customFormat="1" ht="16.5">
      <c r="A243" s="194" t="s">
        <v>971</v>
      </c>
      <c r="B243" s="498" t="s">
        <v>1156</v>
      </c>
      <c r="C243" s="499" t="s">
        <v>13</v>
      </c>
      <c r="D243" s="220" t="s">
        <v>25</v>
      </c>
      <c r="E243" s="208">
        <v>800</v>
      </c>
      <c r="F243" s="576">
        <v>250</v>
      </c>
      <c r="G243" s="330">
        <f t="shared" si="10"/>
        <v>200000</v>
      </c>
      <c r="H243" s="478"/>
    </row>
    <row r="244" spans="1:8" s="479" customFormat="1" ht="16.5">
      <c r="A244" s="194">
        <v>44111419</v>
      </c>
      <c r="B244" s="514" t="s">
        <v>1281</v>
      </c>
      <c r="C244" s="499" t="s">
        <v>13</v>
      </c>
      <c r="D244" s="220" t="s">
        <v>25</v>
      </c>
      <c r="E244" s="208">
        <v>4000</v>
      </c>
      <c r="F244" s="338">
        <v>10</v>
      </c>
      <c r="G244" s="331">
        <f t="shared" si="10"/>
        <v>40000</v>
      </c>
      <c r="H244" s="478"/>
    </row>
    <row r="245" spans="1:8" s="479" customFormat="1" ht="16.5">
      <c r="A245" s="194">
        <v>44111440</v>
      </c>
      <c r="B245" s="514" t="s">
        <v>1679</v>
      </c>
      <c r="C245" s="543" t="s">
        <v>13</v>
      </c>
      <c r="D245" s="532" t="s">
        <v>51</v>
      </c>
      <c r="E245" s="532">
        <v>1500</v>
      </c>
      <c r="F245" s="590">
        <v>20</v>
      </c>
      <c r="G245" s="513">
        <f t="shared" ref="G245:G246" si="13">+F245*E245</f>
        <v>30000</v>
      </c>
      <c r="H245" s="478"/>
    </row>
    <row r="246" spans="1:8" s="479" customFormat="1" ht="16.5">
      <c r="A246" s="194" t="s">
        <v>1347</v>
      </c>
      <c r="B246" s="514" t="s">
        <v>1680</v>
      </c>
      <c r="C246" s="543" t="s">
        <v>13</v>
      </c>
      <c r="D246" s="532" t="s">
        <v>51</v>
      </c>
      <c r="E246" s="532">
        <v>1400</v>
      </c>
      <c r="F246" s="590">
        <v>20</v>
      </c>
      <c r="G246" s="544">
        <f t="shared" si="13"/>
        <v>28000</v>
      </c>
      <c r="H246" s="478"/>
    </row>
    <row r="247" spans="1:8" s="479" customFormat="1" ht="16.5">
      <c r="A247" s="194" t="s">
        <v>749</v>
      </c>
      <c r="B247" s="498" t="s">
        <v>1157</v>
      </c>
      <c r="C247" s="499" t="s">
        <v>13</v>
      </c>
      <c r="D247" s="220" t="s">
        <v>25</v>
      </c>
      <c r="E247" s="222">
        <v>1000</v>
      </c>
      <c r="F247" s="338">
        <v>10</v>
      </c>
      <c r="G247" s="330">
        <f t="shared" si="10"/>
        <v>10000</v>
      </c>
      <c r="H247" s="478"/>
    </row>
    <row r="248" spans="1:8" s="479" customFormat="1" ht="16.5">
      <c r="A248" s="194" t="s">
        <v>751</v>
      </c>
      <c r="B248" s="498" t="s">
        <v>1158</v>
      </c>
      <c r="C248" s="499" t="s">
        <v>13</v>
      </c>
      <c r="D248" s="220" t="s">
        <v>25</v>
      </c>
      <c r="E248" s="222">
        <v>700</v>
      </c>
      <c r="F248" s="338">
        <v>10</v>
      </c>
      <c r="G248" s="330">
        <f t="shared" si="10"/>
        <v>7000</v>
      </c>
      <c r="H248" s="478"/>
    </row>
    <row r="249" spans="1:8" s="479" customFormat="1" ht="16.5">
      <c r="A249" s="194" t="s">
        <v>879</v>
      </c>
      <c r="B249" s="500" t="s">
        <v>893</v>
      </c>
      <c r="C249" s="499" t="s">
        <v>13</v>
      </c>
      <c r="D249" s="220" t="s">
        <v>25</v>
      </c>
      <c r="E249" s="222">
        <v>1100</v>
      </c>
      <c r="F249" s="338">
        <v>10</v>
      </c>
      <c r="G249" s="330">
        <f t="shared" si="10"/>
        <v>11000</v>
      </c>
      <c r="H249" s="478"/>
    </row>
    <row r="250" spans="1:8" s="479" customFormat="1" ht="16.5">
      <c r="A250" s="217" t="s">
        <v>880</v>
      </c>
      <c r="B250" s="500" t="s">
        <v>894</v>
      </c>
      <c r="C250" s="499" t="s">
        <v>13</v>
      </c>
      <c r="D250" s="220" t="s">
        <v>25</v>
      </c>
      <c r="E250" s="222">
        <v>1500</v>
      </c>
      <c r="F250" s="338">
        <v>20</v>
      </c>
      <c r="G250" s="330">
        <f t="shared" si="10"/>
        <v>30000</v>
      </c>
      <c r="H250" s="478"/>
    </row>
    <row r="251" spans="1:8" s="479" customFormat="1" ht="16.5">
      <c r="A251" s="261" t="s">
        <v>1159</v>
      </c>
      <c r="B251" s="498" t="s">
        <v>1160</v>
      </c>
      <c r="C251" s="499" t="s">
        <v>13</v>
      </c>
      <c r="D251" s="220" t="s">
        <v>25</v>
      </c>
      <c r="E251" s="208">
        <v>1200</v>
      </c>
      <c r="F251" s="339">
        <v>36</v>
      </c>
      <c r="G251" s="330">
        <f t="shared" si="10"/>
        <v>43200</v>
      </c>
      <c r="H251" s="478"/>
    </row>
    <row r="252" spans="1:8" s="479" customFormat="1" ht="16.5">
      <c r="A252" s="545" t="s">
        <v>1161</v>
      </c>
      <c r="B252" s="546" t="s">
        <v>1162</v>
      </c>
      <c r="C252" s="499" t="s">
        <v>13</v>
      </c>
      <c r="D252" s="220" t="s">
        <v>86</v>
      </c>
      <c r="E252" s="246">
        <v>6000</v>
      </c>
      <c r="F252" s="584">
        <v>10</v>
      </c>
      <c r="G252" s="330">
        <f t="shared" ref="G252:G274" si="14">E252*F252</f>
        <v>60000</v>
      </c>
      <c r="H252" s="478"/>
    </row>
    <row r="253" spans="1:8" s="479" customFormat="1" ht="16.5">
      <c r="A253" s="194">
        <v>44163172</v>
      </c>
      <c r="B253" s="498" t="s">
        <v>1682</v>
      </c>
      <c r="C253" s="499" t="s">
        <v>13</v>
      </c>
      <c r="D253" s="220" t="s">
        <v>91</v>
      </c>
      <c r="E253" s="208">
        <v>700</v>
      </c>
      <c r="F253" s="338">
        <v>100</v>
      </c>
      <c r="G253" s="330">
        <f t="shared" si="14"/>
        <v>70000</v>
      </c>
      <c r="H253" s="478"/>
    </row>
    <row r="254" spans="1:8" s="479" customFormat="1" ht="16.5">
      <c r="A254" s="521" t="s">
        <v>1608</v>
      </c>
      <c r="B254" s="517" t="s">
        <v>1685</v>
      </c>
      <c r="C254" s="499" t="s">
        <v>13</v>
      </c>
      <c r="D254" s="518" t="s">
        <v>91</v>
      </c>
      <c r="E254" s="523">
        <f>G254/F254</f>
        <v>1481.4814814814815</v>
      </c>
      <c r="F254" s="583">
        <v>54</v>
      </c>
      <c r="G254" s="330">
        <v>80000</v>
      </c>
      <c r="H254" s="478"/>
    </row>
    <row r="255" spans="1:8" s="479" customFormat="1" ht="25.5">
      <c r="A255" s="521" t="s">
        <v>1609</v>
      </c>
      <c r="B255" s="517" t="s">
        <v>1683</v>
      </c>
      <c r="C255" s="499" t="s">
        <v>13</v>
      </c>
      <c r="D255" s="518" t="s">
        <v>91</v>
      </c>
      <c r="E255" s="523">
        <f>G255/F255</f>
        <v>1351.851851851852</v>
      </c>
      <c r="F255" s="583">
        <v>54</v>
      </c>
      <c r="G255" s="330">
        <v>73000</v>
      </c>
      <c r="H255" s="478"/>
    </row>
    <row r="256" spans="1:8" s="479" customFormat="1" ht="16.5">
      <c r="A256" s="521" t="s">
        <v>1610</v>
      </c>
      <c r="B256" s="517" t="s">
        <v>1684</v>
      </c>
      <c r="C256" s="499" t="s">
        <v>13</v>
      </c>
      <c r="D256" s="518" t="s">
        <v>91</v>
      </c>
      <c r="E256" s="523">
        <f>G256/F256</f>
        <v>910</v>
      </c>
      <c r="F256" s="583">
        <v>27</v>
      </c>
      <c r="G256" s="330">
        <v>24570</v>
      </c>
      <c r="H256" s="478"/>
    </row>
    <row r="257" spans="1:8" s="479" customFormat="1" ht="16.5">
      <c r="A257" s="521" t="s">
        <v>1611</v>
      </c>
      <c r="B257" s="517" t="s">
        <v>1686</v>
      </c>
      <c r="C257" s="499" t="s">
        <v>13</v>
      </c>
      <c r="D257" s="518" t="s">
        <v>91</v>
      </c>
      <c r="E257" s="523">
        <f>G257/F257</f>
        <v>100</v>
      </c>
      <c r="F257" s="578">
        <v>575</v>
      </c>
      <c r="G257" s="330">
        <v>57500</v>
      </c>
      <c r="H257" s="478"/>
    </row>
    <row r="258" spans="1:8" s="479" customFormat="1" ht="25.5">
      <c r="A258" s="521" t="s">
        <v>1612</v>
      </c>
      <c r="B258" s="517" t="s">
        <v>1687</v>
      </c>
      <c r="C258" s="499" t="s">
        <v>13</v>
      </c>
      <c r="D258" s="512" t="s">
        <v>25</v>
      </c>
      <c r="E258" s="508">
        <v>80</v>
      </c>
      <c r="F258" s="578">
        <v>17</v>
      </c>
      <c r="G258" s="330">
        <f t="shared" ref="G258:G266" si="15">E258*F258</f>
        <v>1360</v>
      </c>
      <c r="H258" s="478"/>
    </row>
    <row r="259" spans="1:8" s="479" customFormat="1" ht="25.5">
      <c r="A259" s="521" t="s">
        <v>92</v>
      </c>
      <c r="B259" s="517" t="s">
        <v>1689</v>
      </c>
      <c r="C259" s="499" t="s">
        <v>13</v>
      </c>
      <c r="D259" s="512" t="s">
        <v>25</v>
      </c>
      <c r="E259" s="508">
        <v>60</v>
      </c>
      <c r="F259" s="578">
        <v>3</v>
      </c>
      <c r="G259" s="330">
        <f t="shared" si="15"/>
        <v>180</v>
      </c>
      <c r="H259" s="478"/>
    </row>
    <row r="260" spans="1:8" s="479" customFormat="1" ht="16.5">
      <c r="A260" s="521" t="s">
        <v>1613</v>
      </c>
      <c r="B260" s="517" t="s">
        <v>1688</v>
      </c>
      <c r="C260" s="499" t="s">
        <v>13</v>
      </c>
      <c r="D260" s="518" t="s">
        <v>25</v>
      </c>
      <c r="E260" s="523">
        <v>70</v>
      </c>
      <c r="F260" s="578">
        <v>15</v>
      </c>
      <c r="G260" s="330">
        <f t="shared" si="15"/>
        <v>1050</v>
      </c>
      <c r="H260" s="478"/>
    </row>
    <row r="261" spans="1:8" s="479" customFormat="1" ht="16.5">
      <c r="A261" s="521" t="s">
        <v>1614</v>
      </c>
      <c r="B261" s="517" t="s">
        <v>1690</v>
      </c>
      <c r="C261" s="499" t="s">
        <v>13</v>
      </c>
      <c r="D261" s="518" t="s">
        <v>25</v>
      </c>
      <c r="E261" s="508">
        <v>70</v>
      </c>
      <c r="F261" s="578">
        <v>8</v>
      </c>
      <c r="G261" s="330">
        <f t="shared" si="15"/>
        <v>560</v>
      </c>
      <c r="H261" s="478"/>
    </row>
    <row r="262" spans="1:8" s="479" customFormat="1" ht="16.5">
      <c r="A262" s="521" t="s">
        <v>1615</v>
      </c>
      <c r="B262" s="517" t="s">
        <v>1691</v>
      </c>
      <c r="C262" s="499" t="s">
        <v>13</v>
      </c>
      <c r="D262" s="518" t="s">
        <v>25</v>
      </c>
      <c r="E262" s="508">
        <v>60</v>
      </c>
      <c r="F262" s="578">
        <v>5</v>
      </c>
      <c r="G262" s="330">
        <f t="shared" si="15"/>
        <v>300</v>
      </c>
      <c r="H262" s="478"/>
    </row>
    <row r="263" spans="1:8" s="479" customFormat="1" ht="16.5">
      <c r="A263" s="521" t="s">
        <v>1616</v>
      </c>
      <c r="B263" s="517" t="s">
        <v>1692</v>
      </c>
      <c r="C263" s="499" t="s">
        <v>13</v>
      </c>
      <c r="D263" s="518" t="s">
        <v>25</v>
      </c>
      <c r="E263" s="508">
        <v>50</v>
      </c>
      <c r="F263" s="578">
        <v>25</v>
      </c>
      <c r="G263" s="330">
        <f t="shared" si="15"/>
        <v>1250</v>
      </c>
      <c r="H263" s="478"/>
    </row>
    <row r="264" spans="1:8" s="479" customFormat="1" ht="25.5">
      <c r="A264" s="521" t="s">
        <v>1617</v>
      </c>
      <c r="B264" s="517" t="s">
        <v>1693</v>
      </c>
      <c r="C264" s="499" t="s">
        <v>13</v>
      </c>
      <c r="D264" s="512" t="s">
        <v>25</v>
      </c>
      <c r="E264" s="508">
        <v>150</v>
      </c>
      <c r="F264" s="578">
        <v>8</v>
      </c>
      <c r="G264" s="330">
        <f t="shared" si="15"/>
        <v>1200</v>
      </c>
      <c r="H264" s="478"/>
    </row>
    <row r="265" spans="1:8" s="479" customFormat="1" ht="25.5">
      <c r="A265" s="521" t="s">
        <v>1618</v>
      </c>
      <c r="B265" s="517" t="s">
        <v>1694</v>
      </c>
      <c r="C265" s="499" t="s">
        <v>13</v>
      </c>
      <c r="D265" s="512" t="s">
        <v>25</v>
      </c>
      <c r="E265" s="508">
        <v>100</v>
      </c>
      <c r="F265" s="578">
        <v>3</v>
      </c>
      <c r="G265" s="330">
        <f t="shared" si="15"/>
        <v>300</v>
      </c>
      <c r="H265" s="478"/>
    </row>
    <row r="266" spans="1:8" s="479" customFormat="1" ht="25.5">
      <c r="A266" s="521" t="s">
        <v>1619</v>
      </c>
      <c r="B266" s="517" t="s">
        <v>1694</v>
      </c>
      <c r="C266" s="499" t="s">
        <v>13</v>
      </c>
      <c r="D266" s="512" t="s">
        <v>25</v>
      </c>
      <c r="E266" s="508">
        <v>50</v>
      </c>
      <c r="F266" s="578">
        <v>10</v>
      </c>
      <c r="G266" s="330">
        <f t="shared" si="15"/>
        <v>500</v>
      </c>
      <c r="H266" s="478"/>
    </row>
    <row r="267" spans="1:8" s="479" customFormat="1" ht="25.5">
      <c r="A267" s="194">
        <v>44192700</v>
      </c>
      <c r="B267" s="498" t="s">
        <v>1164</v>
      </c>
      <c r="C267" s="499" t="s">
        <v>13</v>
      </c>
      <c r="D267" s="220" t="s">
        <v>25</v>
      </c>
      <c r="E267" s="222">
        <v>2000</v>
      </c>
      <c r="F267" s="338">
        <v>25</v>
      </c>
      <c r="G267" s="330">
        <f t="shared" si="14"/>
        <v>50000</v>
      </c>
      <c r="H267" s="478"/>
    </row>
    <row r="268" spans="1:8" s="479" customFormat="1" ht="16.5">
      <c r="A268" s="261" t="s">
        <v>1165</v>
      </c>
      <c r="B268" s="498" t="s">
        <v>1166</v>
      </c>
      <c r="C268" s="499" t="s">
        <v>13</v>
      </c>
      <c r="D268" s="220" t="s">
        <v>51</v>
      </c>
      <c r="E268" s="208">
        <v>1200</v>
      </c>
      <c r="F268" s="339">
        <v>5</v>
      </c>
      <c r="G268" s="330">
        <f t="shared" si="14"/>
        <v>6000</v>
      </c>
      <c r="H268" s="478"/>
    </row>
    <row r="269" spans="1:8" s="479" customFormat="1" ht="16.5">
      <c r="A269" s="261" t="s">
        <v>1167</v>
      </c>
      <c r="B269" s="498" t="s">
        <v>1168</v>
      </c>
      <c r="C269" s="499" t="s">
        <v>13</v>
      </c>
      <c r="D269" s="220" t="s">
        <v>51</v>
      </c>
      <c r="E269" s="208">
        <v>2200</v>
      </c>
      <c r="F269" s="339">
        <v>2</v>
      </c>
      <c r="G269" s="330">
        <f t="shared" si="14"/>
        <v>4400</v>
      </c>
      <c r="H269" s="478"/>
    </row>
    <row r="270" spans="1:8" s="479" customFormat="1" ht="16.5">
      <c r="A270" s="521" t="s">
        <v>1361</v>
      </c>
      <c r="B270" s="547" t="s">
        <v>1695</v>
      </c>
      <c r="C270" s="504" t="s">
        <v>13</v>
      </c>
      <c r="D270" s="504" t="s">
        <v>25</v>
      </c>
      <c r="E270" s="512">
        <v>2500</v>
      </c>
      <c r="F270" s="579">
        <v>15</v>
      </c>
      <c r="G270" s="541">
        <f t="shared" ref="G270" si="16">+F270*E270</f>
        <v>37500</v>
      </c>
      <c r="H270" s="478"/>
    </row>
    <row r="271" spans="1:8" s="479" customFormat="1" ht="25.5">
      <c r="A271" s="531" t="s">
        <v>1169</v>
      </c>
      <c r="B271" s="498" t="s">
        <v>895</v>
      </c>
      <c r="C271" s="499" t="s">
        <v>13</v>
      </c>
      <c r="D271" s="220" t="s">
        <v>25</v>
      </c>
      <c r="E271" s="222">
        <v>10000</v>
      </c>
      <c r="F271" s="338">
        <v>5</v>
      </c>
      <c r="G271" s="330">
        <f t="shared" si="14"/>
        <v>50000</v>
      </c>
      <c r="H271" s="478"/>
    </row>
    <row r="272" spans="1:8" s="479" customFormat="1" ht="22.5">
      <c r="A272" s="194">
        <v>44221161</v>
      </c>
      <c r="B272" s="498" t="s">
        <v>1282</v>
      </c>
      <c r="C272" s="499" t="s">
        <v>13</v>
      </c>
      <c r="D272" s="220" t="s">
        <v>25</v>
      </c>
      <c r="E272" s="222">
        <v>700</v>
      </c>
      <c r="F272" s="338">
        <v>100</v>
      </c>
      <c r="G272" s="330">
        <f t="shared" si="14"/>
        <v>70000</v>
      </c>
      <c r="H272" s="478"/>
    </row>
    <row r="273" spans="1:8" s="479" customFormat="1" ht="25.5">
      <c r="A273" s="194">
        <v>44221111</v>
      </c>
      <c r="B273" s="498" t="s">
        <v>1170</v>
      </c>
      <c r="C273" s="499" t="s">
        <v>13</v>
      </c>
      <c r="D273" s="220" t="s">
        <v>25</v>
      </c>
      <c r="E273" s="222">
        <v>600</v>
      </c>
      <c r="F273" s="338">
        <v>50</v>
      </c>
      <c r="G273" s="330">
        <f t="shared" si="14"/>
        <v>30000</v>
      </c>
      <c r="H273" s="478"/>
    </row>
    <row r="274" spans="1:8" s="479" customFormat="1" ht="25.5">
      <c r="A274" s="264">
        <v>44221220</v>
      </c>
      <c r="B274" s="498" t="s">
        <v>1283</v>
      </c>
      <c r="C274" s="499" t="s">
        <v>148</v>
      </c>
      <c r="D274" s="548" t="s">
        <v>86</v>
      </c>
      <c r="E274" s="252">
        <v>45000</v>
      </c>
      <c r="F274" s="588">
        <v>30.16</v>
      </c>
      <c r="G274" s="330">
        <f t="shared" si="14"/>
        <v>1357200</v>
      </c>
      <c r="H274" s="478"/>
    </row>
    <row r="275" spans="1:8" s="479" customFormat="1" ht="25.5">
      <c r="A275" s="261" t="s">
        <v>1171</v>
      </c>
      <c r="B275" s="498" t="s">
        <v>1172</v>
      </c>
      <c r="C275" s="499" t="s">
        <v>13</v>
      </c>
      <c r="D275" s="220" t="s">
        <v>25</v>
      </c>
      <c r="E275" s="208">
        <v>80</v>
      </c>
      <c r="F275" s="339">
        <v>50</v>
      </c>
      <c r="G275" s="330">
        <f>E275*F275</f>
        <v>4000</v>
      </c>
      <c r="H275" s="478"/>
    </row>
    <row r="276" spans="1:8" s="479" customFormat="1" ht="25.5">
      <c r="A276" s="261" t="s">
        <v>1173</v>
      </c>
      <c r="B276" s="498" t="s">
        <v>1174</v>
      </c>
      <c r="C276" s="499" t="s">
        <v>13</v>
      </c>
      <c r="D276" s="220" t="s">
        <v>25</v>
      </c>
      <c r="E276" s="208">
        <v>100</v>
      </c>
      <c r="F276" s="339">
        <v>50</v>
      </c>
      <c r="G276" s="330">
        <f>E276*F276</f>
        <v>5000</v>
      </c>
      <c r="H276" s="478"/>
    </row>
    <row r="277" spans="1:8" s="479" customFormat="1" ht="16.5">
      <c r="A277" s="264">
        <v>44311240</v>
      </c>
      <c r="B277" s="498" t="s">
        <v>1175</v>
      </c>
      <c r="C277" s="499" t="s">
        <v>148</v>
      </c>
      <c r="D277" s="220" t="s">
        <v>86</v>
      </c>
      <c r="E277" s="208">
        <v>30000</v>
      </c>
      <c r="F277" s="339">
        <v>33</v>
      </c>
      <c r="G277" s="330">
        <f>E277*F277</f>
        <v>990000</v>
      </c>
      <c r="H277" s="478"/>
    </row>
    <row r="278" spans="1:8" s="479" customFormat="1" ht="16.5">
      <c r="A278" s="261" t="s">
        <v>1573</v>
      </c>
      <c r="B278" s="549" t="s">
        <v>1696</v>
      </c>
      <c r="C278" s="499" t="s">
        <v>13</v>
      </c>
      <c r="D278" s="504" t="s">
        <v>91</v>
      </c>
      <c r="E278" s="512">
        <v>245</v>
      </c>
      <c r="F278" s="579">
        <v>100</v>
      </c>
      <c r="G278" s="541">
        <f t="shared" ref="G278" si="17">+F278*E278</f>
        <v>24500</v>
      </c>
      <c r="H278" s="478"/>
    </row>
    <row r="279" spans="1:8" s="479" customFormat="1" ht="16.5">
      <c r="A279" s="550">
        <v>44322260</v>
      </c>
      <c r="B279" s="551" t="s">
        <v>1176</v>
      </c>
      <c r="C279" s="499" t="s">
        <v>13</v>
      </c>
      <c r="D279" s="220" t="s">
        <v>25</v>
      </c>
      <c r="E279" s="523">
        <v>700</v>
      </c>
      <c r="F279" s="583">
        <v>100</v>
      </c>
      <c r="G279" s="330">
        <f>E279*F279</f>
        <v>70000</v>
      </c>
      <c r="H279" s="478"/>
    </row>
    <row r="280" spans="1:8" s="479" customFormat="1" ht="16.5">
      <c r="A280" s="521" t="s">
        <v>1626</v>
      </c>
      <c r="B280" s="517" t="s">
        <v>1697</v>
      </c>
      <c r="C280" s="543" t="s">
        <v>13</v>
      </c>
      <c r="D280" s="512" t="s">
        <v>25</v>
      </c>
      <c r="E280" s="508">
        <v>700</v>
      </c>
      <c r="F280" s="578">
        <v>1</v>
      </c>
      <c r="G280" s="330">
        <f t="shared" ref="G280:G283" si="18">E280*F280</f>
        <v>700</v>
      </c>
      <c r="H280" s="478"/>
    </row>
    <row r="281" spans="1:8" s="479" customFormat="1" ht="16.5">
      <c r="A281" s="521" t="s">
        <v>1627</v>
      </c>
      <c r="B281" s="517" t="s">
        <v>1698</v>
      </c>
      <c r="C281" s="543" t="s">
        <v>13</v>
      </c>
      <c r="D281" s="512" t="s">
        <v>25</v>
      </c>
      <c r="E281" s="508">
        <v>540</v>
      </c>
      <c r="F281" s="578">
        <v>1</v>
      </c>
      <c r="G281" s="330">
        <f t="shared" si="18"/>
        <v>540</v>
      </c>
      <c r="H281" s="478"/>
    </row>
    <row r="282" spans="1:8" s="479" customFormat="1" ht="16.5">
      <c r="A282" s="521" t="s">
        <v>1628</v>
      </c>
      <c r="B282" s="517" t="s">
        <v>1699</v>
      </c>
      <c r="C282" s="543" t="s">
        <v>13</v>
      </c>
      <c r="D282" s="512" t="s">
        <v>25</v>
      </c>
      <c r="E282" s="508">
        <v>370</v>
      </c>
      <c r="F282" s="578">
        <v>1</v>
      </c>
      <c r="G282" s="330">
        <f t="shared" si="18"/>
        <v>370</v>
      </c>
      <c r="H282" s="478"/>
    </row>
    <row r="283" spans="1:8" s="479" customFormat="1" ht="16.5">
      <c r="A283" s="521" t="s">
        <v>1629</v>
      </c>
      <c r="B283" s="517" t="s">
        <v>1700</v>
      </c>
      <c r="C283" s="543" t="s">
        <v>13</v>
      </c>
      <c r="D283" s="512" t="s">
        <v>25</v>
      </c>
      <c r="E283" s="508">
        <v>350</v>
      </c>
      <c r="F283" s="578">
        <v>17</v>
      </c>
      <c r="G283" s="330">
        <f t="shared" si="18"/>
        <v>5950</v>
      </c>
      <c r="H283" s="478"/>
    </row>
    <row r="284" spans="1:8" s="479" customFormat="1" ht="16.5">
      <c r="A284" s="531" t="s">
        <v>1177</v>
      </c>
      <c r="B284" s="552" t="s">
        <v>970</v>
      </c>
      <c r="C284" s="543" t="s">
        <v>13</v>
      </c>
      <c r="D284" s="220" t="s">
        <v>25</v>
      </c>
      <c r="E284" s="523">
        <v>3500</v>
      </c>
      <c r="F284" s="578">
        <v>20</v>
      </c>
      <c r="G284" s="330">
        <f>E284*F284</f>
        <v>70000</v>
      </c>
      <c r="H284" s="478"/>
    </row>
    <row r="285" spans="1:8" s="479" customFormat="1" ht="16.5">
      <c r="A285" s="217" t="s">
        <v>1178</v>
      </c>
      <c r="B285" s="500" t="s">
        <v>1179</v>
      </c>
      <c r="C285" s="543" t="s">
        <v>13</v>
      </c>
      <c r="D285" s="220" t="s">
        <v>25</v>
      </c>
      <c r="E285" s="508">
        <v>2000</v>
      </c>
      <c r="F285" s="595">
        <v>4</v>
      </c>
      <c r="G285" s="330">
        <f t="shared" ref="G285:G301" si="19">E285*F285</f>
        <v>8000</v>
      </c>
      <c r="H285" s="478"/>
    </row>
    <row r="286" spans="1:8" s="479" customFormat="1" ht="16.5">
      <c r="A286" s="261" t="s">
        <v>1180</v>
      </c>
      <c r="B286" s="498" t="s">
        <v>1181</v>
      </c>
      <c r="C286" s="543" t="s">
        <v>13</v>
      </c>
      <c r="D286" s="220" t="s">
        <v>25</v>
      </c>
      <c r="E286" s="508">
        <v>70000</v>
      </c>
      <c r="F286" s="578">
        <v>1</v>
      </c>
      <c r="G286" s="330">
        <f t="shared" si="19"/>
        <v>70000</v>
      </c>
      <c r="H286" s="478"/>
    </row>
    <row r="287" spans="1:8" s="479" customFormat="1" ht="25.5">
      <c r="A287" s="194">
        <v>44521100</v>
      </c>
      <c r="B287" s="498" t="s">
        <v>106</v>
      </c>
      <c r="C287" s="543" t="s">
        <v>13</v>
      </c>
      <c r="D287" s="220" t="s">
        <v>25</v>
      </c>
      <c r="E287" s="523">
        <v>2000</v>
      </c>
      <c r="F287" s="593">
        <v>30</v>
      </c>
      <c r="G287" s="330">
        <f t="shared" si="19"/>
        <v>60000</v>
      </c>
      <c r="H287" s="478"/>
    </row>
    <row r="288" spans="1:8" s="479" customFormat="1" ht="16.5">
      <c r="A288" s="194" t="s">
        <v>1355</v>
      </c>
      <c r="B288" s="498" t="s">
        <v>1701</v>
      </c>
      <c r="C288" s="543" t="s">
        <v>13</v>
      </c>
      <c r="D288" s="220" t="s">
        <v>25</v>
      </c>
      <c r="E288" s="532">
        <v>810</v>
      </c>
      <c r="F288" s="590">
        <v>30</v>
      </c>
      <c r="G288" s="513">
        <f t="shared" ref="G288" si="20">+F288*E288</f>
        <v>24300</v>
      </c>
      <c r="H288" s="478"/>
    </row>
    <row r="289" spans="1:8" s="479" customFormat="1" ht="16.5">
      <c r="A289" s="194" t="s">
        <v>100</v>
      </c>
      <c r="B289" s="498" t="s">
        <v>900</v>
      </c>
      <c r="C289" s="543" t="s">
        <v>13</v>
      </c>
      <c r="D289" s="220" t="s">
        <v>25</v>
      </c>
      <c r="E289" s="208">
        <v>2000</v>
      </c>
      <c r="F289" s="497">
        <v>30</v>
      </c>
      <c r="G289" s="330">
        <f t="shared" si="19"/>
        <v>60000</v>
      </c>
      <c r="H289" s="478"/>
    </row>
    <row r="290" spans="1:8" s="479" customFormat="1" ht="16.5">
      <c r="A290" s="194" t="s">
        <v>101</v>
      </c>
      <c r="B290" s="498" t="s">
        <v>901</v>
      </c>
      <c r="C290" s="543" t="s">
        <v>13</v>
      </c>
      <c r="D290" s="220" t="s">
        <v>25</v>
      </c>
      <c r="E290" s="208">
        <v>3000</v>
      </c>
      <c r="F290" s="497">
        <v>10</v>
      </c>
      <c r="G290" s="330">
        <f t="shared" si="19"/>
        <v>30000</v>
      </c>
      <c r="H290" s="478"/>
    </row>
    <row r="291" spans="1:8" s="479" customFormat="1" ht="16.5">
      <c r="A291" s="194" t="s">
        <v>102</v>
      </c>
      <c r="B291" s="498" t="s">
        <v>883</v>
      </c>
      <c r="C291" s="543" t="s">
        <v>13</v>
      </c>
      <c r="D291" s="220" t="s">
        <v>25</v>
      </c>
      <c r="E291" s="208">
        <v>3000</v>
      </c>
      <c r="F291" s="497">
        <v>20</v>
      </c>
      <c r="G291" s="330">
        <f t="shared" si="19"/>
        <v>60000</v>
      </c>
      <c r="H291" s="478"/>
    </row>
    <row r="292" spans="1:8" s="479" customFormat="1" ht="16.5">
      <c r="A292" s="531" t="s">
        <v>104</v>
      </c>
      <c r="B292" s="498" t="s">
        <v>1182</v>
      </c>
      <c r="C292" s="543" t="s">
        <v>13</v>
      </c>
      <c r="D292" s="220" t="s">
        <v>25</v>
      </c>
      <c r="E292" s="208">
        <v>500</v>
      </c>
      <c r="F292" s="497">
        <v>20</v>
      </c>
      <c r="G292" s="330">
        <f t="shared" si="19"/>
        <v>10000</v>
      </c>
      <c r="H292" s="478"/>
    </row>
    <row r="293" spans="1:8" s="479" customFormat="1" ht="16.5">
      <c r="A293" s="242">
        <v>44511340</v>
      </c>
      <c r="B293" s="514" t="s">
        <v>1284</v>
      </c>
      <c r="C293" s="543" t="s">
        <v>13</v>
      </c>
      <c r="D293" s="220" t="s">
        <v>25</v>
      </c>
      <c r="E293" s="208">
        <v>500</v>
      </c>
      <c r="F293" s="576">
        <v>20</v>
      </c>
      <c r="G293" s="330">
        <f t="shared" si="19"/>
        <v>10000</v>
      </c>
      <c r="H293" s="478"/>
    </row>
    <row r="294" spans="1:8" s="479" customFormat="1" ht="16.5">
      <c r="A294" s="194">
        <v>44611200</v>
      </c>
      <c r="B294" s="498" t="s">
        <v>1731</v>
      </c>
      <c r="C294" s="543" t="s">
        <v>13</v>
      </c>
      <c r="D294" s="220" t="s">
        <v>25</v>
      </c>
      <c r="E294" s="208">
        <v>250000</v>
      </c>
      <c r="F294" s="576">
        <v>1</v>
      </c>
      <c r="G294" s="330">
        <f t="shared" si="19"/>
        <v>250000</v>
      </c>
      <c r="H294" s="478"/>
    </row>
    <row r="295" spans="1:8" s="479" customFormat="1" ht="16.5">
      <c r="A295" s="194">
        <v>44821000</v>
      </c>
      <c r="B295" s="498" t="s">
        <v>1183</v>
      </c>
      <c r="C295" s="543" t="s">
        <v>13</v>
      </c>
      <c r="D295" s="220" t="s">
        <v>58</v>
      </c>
      <c r="E295" s="222">
        <v>7000</v>
      </c>
      <c r="F295" s="497">
        <v>10</v>
      </c>
      <c r="G295" s="330">
        <f t="shared" si="19"/>
        <v>70000</v>
      </c>
      <c r="H295" s="478"/>
    </row>
    <row r="296" spans="1:8" s="479" customFormat="1" ht="16.5">
      <c r="A296" s="261" t="s">
        <v>1184</v>
      </c>
      <c r="B296" s="498" t="s">
        <v>111</v>
      </c>
      <c r="C296" s="543" t="s">
        <v>13</v>
      </c>
      <c r="D296" s="220" t="s">
        <v>51</v>
      </c>
      <c r="E296" s="222">
        <v>1200</v>
      </c>
      <c r="F296" s="497">
        <v>20</v>
      </c>
      <c r="G296" s="330">
        <f t="shared" si="19"/>
        <v>24000</v>
      </c>
      <c r="H296" s="478"/>
    </row>
    <row r="297" spans="1:8" s="479" customFormat="1" ht="16.5">
      <c r="A297" s="261">
        <v>44921200</v>
      </c>
      <c r="B297" s="498" t="s">
        <v>1185</v>
      </c>
      <c r="C297" s="543" t="s">
        <v>13</v>
      </c>
      <c r="D297" s="220" t="s">
        <v>51</v>
      </c>
      <c r="E297" s="208">
        <v>500</v>
      </c>
      <c r="F297" s="497">
        <v>250</v>
      </c>
      <c r="G297" s="330">
        <f t="shared" si="19"/>
        <v>125000</v>
      </c>
      <c r="H297" s="478"/>
    </row>
    <row r="298" spans="1:8" s="479" customFormat="1" ht="16.5">
      <c r="A298" s="261" t="s">
        <v>1186</v>
      </c>
      <c r="B298" s="498" t="s">
        <v>1187</v>
      </c>
      <c r="C298" s="543" t="s">
        <v>13</v>
      </c>
      <c r="D298" s="220" t="s">
        <v>51</v>
      </c>
      <c r="E298" s="208">
        <v>160</v>
      </c>
      <c r="F298" s="338">
        <v>200</v>
      </c>
      <c r="G298" s="330">
        <f t="shared" si="19"/>
        <v>32000</v>
      </c>
      <c r="H298" s="478"/>
    </row>
    <row r="299" spans="1:8" s="479" customFormat="1" ht="16.5">
      <c r="A299" s="261" t="s">
        <v>1188</v>
      </c>
      <c r="B299" s="498" t="s">
        <v>1189</v>
      </c>
      <c r="C299" s="543" t="s">
        <v>13</v>
      </c>
      <c r="D299" s="220" t="s">
        <v>51</v>
      </c>
      <c r="E299" s="208">
        <v>250</v>
      </c>
      <c r="F299" s="339">
        <v>160</v>
      </c>
      <c r="G299" s="330">
        <f t="shared" si="19"/>
        <v>40000</v>
      </c>
      <c r="H299" s="478"/>
    </row>
    <row r="300" spans="1:8" s="482" customFormat="1" ht="16.5">
      <c r="A300" s="261" t="s">
        <v>1190</v>
      </c>
      <c r="B300" s="498" t="s">
        <v>972</v>
      </c>
      <c r="C300" s="543" t="s">
        <v>13</v>
      </c>
      <c r="D300" s="220" t="s">
        <v>51</v>
      </c>
      <c r="E300" s="208">
        <v>160</v>
      </c>
      <c r="F300" s="338">
        <v>300</v>
      </c>
      <c r="G300" s="330">
        <f t="shared" si="19"/>
        <v>48000</v>
      </c>
      <c r="H300" s="481"/>
    </row>
    <row r="301" spans="1:8" s="482" customFormat="1" ht="16.5">
      <c r="A301" s="194" t="s">
        <v>973</v>
      </c>
      <c r="B301" s="498" t="s">
        <v>974</v>
      </c>
      <c r="C301" s="543" t="s">
        <v>13</v>
      </c>
      <c r="D301" s="220" t="s">
        <v>51</v>
      </c>
      <c r="E301" s="208">
        <v>170</v>
      </c>
      <c r="F301" s="338">
        <v>250</v>
      </c>
      <c r="G301" s="330">
        <f t="shared" si="19"/>
        <v>42500</v>
      </c>
      <c r="H301" s="481"/>
    </row>
    <row r="302" spans="1:8" s="482" customFormat="1" ht="16.5">
      <c r="A302" s="638" t="s">
        <v>125</v>
      </c>
      <c r="B302" s="639"/>
      <c r="C302" s="639"/>
      <c r="D302" s="639"/>
      <c r="E302" s="639"/>
      <c r="F302" s="639"/>
      <c r="G302" s="601"/>
      <c r="H302" s="481"/>
    </row>
    <row r="303" spans="1:8" s="482" customFormat="1" ht="16.5">
      <c r="A303" s="278">
        <v>45231147</v>
      </c>
      <c r="B303" s="536" t="s">
        <v>27</v>
      </c>
      <c r="C303" s="553" t="s">
        <v>13</v>
      </c>
      <c r="D303" s="247" t="s">
        <v>18</v>
      </c>
      <c r="E303" s="554">
        <v>500000</v>
      </c>
      <c r="F303" s="585">
        <v>1</v>
      </c>
      <c r="G303" s="331">
        <f t="shared" ref="G303:G380" si="21">E303*F303</f>
        <v>500000</v>
      </c>
      <c r="H303" s="481"/>
    </row>
    <row r="304" spans="1:8" s="482" customFormat="1" ht="25.5">
      <c r="A304" s="242">
        <v>45311146</v>
      </c>
      <c r="B304" s="498" t="s">
        <v>1249</v>
      </c>
      <c r="C304" s="553" t="s">
        <v>13</v>
      </c>
      <c r="D304" s="207" t="s">
        <v>18</v>
      </c>
      <c r="E304" s="225">
        <v>750000</v>
      </c>
      <c r="F304" s="339">
        <v>1</v>
      </c>
      <c r="G304" s="331">
        <f t="shared" si="21"/>
        <v>750000</v>
      </c>
      <c r="H304" s="481"/>
    </row>
    <row r="305" spans="1:8" s="482" customFormat="1" ht="30.75" customHeight="1">
      <c r="A305" s="13" t="s">
        <v>1734</v>
      </c>
      <c r="B305" s="498" t="s">
        <v>1736</v>
      </c>
      <c r="C305" s="499" t="s">
        <v>148</v>
      </c>
      <c r="D305" s="207" t="s">
        <v>18</v>
      </c>
      <c r="E305" s="555">
        <v>40000000</v>
      </c>
      <c r="F305" s="586">
        <v>1</v>
      </c>
      <c r="G305" s="330">
        <f t="shared" si="21"/>
        <v>40000000</v>
      </c>
      <c r="H305" s="481"/>
    </row>
    <row r="306" spans="1:8" s="482" customFormat="1" ht="30.75" customHeight="1">
      <c r="A306" s="13" t="s">
        <v>1735</v>
      </c>
      <c r="B306" s="498" t="s">
        <v>1738</v>
      </c>
      <c r="C306" s="499" t="s">
        <v>148</v>
      </c>
      <c r="D306" s="207" t="s">
        <v>18</v>
      </c>
      <c r="E306" s="555">
        <v>15000000</v>
      </c>
      <c r="F306" s="586">
        <v>1</v>
      </c>
      <c r="G306" s="330">
        <f t="shared" si="21"/>
        <v>15000000</v>
      </c>
      <c r="H306" s="481"/>
    </row>
    <row r="307" spans="1:8" s="482" customFormat="1" ht="53.25" customHeight="1">
      <c r="A307" s="13" t="s">
        <v>1737</v>
      </c>
      <c r="B307" s="498" t="s">
        <v>1739</v>
      </c>
      <c r="C307" s="499" t="s">
        <v>148</v>
      </c>
      <c r="D307" s="207" t="s">
        <v>18</v>
      </c>
      <c r="E307" s="555">
        <v>78000000</v>
      </c>
      <c r="F307" s="586">
        <v>1</v>
      </c>
      <c r="G307" s="330">
        <f t="shared" si="21"/>
        <v>78000000</v>
      </c>
      <c r="H307" s="481"/>
    </row>
    <row r="308" spans="1:8" s="482" customFormat="1" ht="41.25" customHeight="1">
      <c r="A308" s="13" t="s">
        <v>1740</v>
      </c>
      <c r="B308" s="556" t="s">
        <v>1741</v>
      </c>
      <c r="C308" s="557" t="s">
        <v>148</v>
      </c>
      <c r="D308" s="291" t="s">
        <v>18</v>
      </c>
      <c r="E308" s="558">
        <v>6500000</v>
      </c>
      <c r="F308" s="596">
        <v>1</v>
      </c>
      <c r="G308" s="330">
        <f t="shared" si="21"/>
        <v>6500000</v>
      </c>
      <c r="H308" s="481"/>
    </row>
    <row r="309" spans="1:8" s="482" customFormat="1" ht="16.5">
      <c r="A309" s="669" t="s">
        <v>127</v>
      </c>
      <c r="B309" s="669"/>
      <c r="C309" s="669"/>
      <c r="D309" s="669"/>
      <c r="E309" s="669"/>
      <c r="F309" s="641"/>
      <c r="G309" s="559"/>
      <c r="H309" s="481"/>
    </row>
    <row r="310" spans="1:8" s="482" customFormat="1" ht="25.5">
      <c r="A310" s="278">
        <v>45511100</v>
      </c>
      <c r="B310" s="536" t="s">
        <v>542</v>
      </c>
      <c r="C310" s="553" t="s">
        <v>13</v>
      </c>
      <c r="D310" s="247" t="s">
        <v>18</v>
      </c>
      <c r="E310" s="248">
        <v>200000</v>
      </c>
      <c r="F310" s="597">
        <v>1</v>
      </c>
      <c r="G310" s="331">
        <f t="shared" si="21"/>
        <v>200000</v>
      </c>
      <c r="H310" s="481"/>
    </row>
    <row r="311" spans="1:8" s="482" customFormat="1" ht="25.5">
      <c r="A311" s="242">
        <v>48441300</v>
      </c>
      <c r="B311" s="498" t="s">
        <v>979</v>
      </c>
      <c r="C311" s="499" t="s">
        <v>148</v>
      </c>
      <c r="D311" s="207" t="s">
        <v>18</v>
      </c>
      <c r="E311" s="208">
        <v>5000000</v>
      </c>
      <c r="F311" s="497">
        <v>1</v>
      </c>
      <c r="G311" s="331">
        <f t="shared" si="21"/>
        <v>5000000</v>
      </c>
      <c r="H311" s="481"/>
    </row>
    <row r="312" spans="1:8" s="482" customFormat="1" ht="25.5">
      <c r="A312" s="242">
        <v>48441700</v>
      </c>
      <c r="B312" s="498" t="s">
        <v>1638</v>
      </c>
      <c r="C312" s="499" t="s">
        <v>13</v>
      </c>
      <c r="D312" s="207" t="s">
        <v>18</v>
      </c>
      <c r="E312" s="208">
        <v>200000</v>
      </c>
      <c r="F312" s="497">
        <v>1</v>
      </c>
      <c r="G312" s="331">
        <f t="shared" si="21"/>
        <v>200000</v>
      </c>
      <c r="H312" s="481"/>
    </row>
    <row r="313" spans="1:8" s="482" customFormat="1" ht="25.5">
      <c r="A313" s="242">
        <v>48761100</v>
      </c>
      <c r="B313" s="498" t="s">
        <v>1743</v>
      </c>
      <c r="C313" s="499" t="s">
        <v>13</v>
      </c>
      <c r="D313" s="207" t="s">
        <v>18</v>
      </c>
      <c r="E313" s="208">
        <v>90000</v>
      </c>
      <c r="F313" s="497">
        <v>1</v>
      </c>
      <c r="G313" s="331">
        <f t="shared" si="21"/>
        <v>90000</v>
      </c>
      <c r="H313" s="481"/>
    </row>
    <row r="314" spans="1:8" s="482" customFormat="1" ht="25.5">
      <c r="A314" s="194">
        <v>48611100</v>
      </c>
      <c r="B314" s="498" t="s">
        <v>1251</v>
      </c>
      <c r="C314" s="499" t="s">
        <v>13</v>
      </c>
      <c r="D314" s="207" t="s">
        <v>18</v>
      </c>
      <c r="E314" s="208">
        <v>240000</v>
      </c>
      <c r="F314" s="340">
        <v>1</v>
      </c>
      <c r="G314" s="331">
        <f t="shared" si="21"/>
        <v>240000</v>
      </c>
      <c r="H314" s="481"/>
    </row>
    <row r="315" spans="1:8" s="482" customFormat="1" ht="25.5">
      <c r="A315" s="13">
        <v>50111130</v>
      </c>
      <c r="B315" s="498" t="s">
        <v>364</v>
      </c>
      <c r="C315" s="499" t="s">
        <v>148</v>
      </c>
      <c r="D315" s="207" t="s">
        <v>18</v>
      </c>
      <c r="E315" s="208">
        <v>1000000</v>
      </c>
      <c r="F315" s="340">
        <v>1</v>
      </c>
      <c r="G315" s="331">
        <f>E315*F315</f>
        <v>1000000</v>
      </c>
      <c r="H315" s="481"/>
    </row>
    <row r="316" spans="1:8" s="482" customFormat="1" ht="25.5">
      <c r="A316" s="194">
        <v>50111180</v>
      </c>
      <c r="B316" s="498" t="s">
        <v>1195</v>
      </c>
      <c r="C316" s="499" t="s">
        <v>148</v>
      </c>
      <c r="D316" s="207" t="s">
        <v>18</v>
      </c>
      <c r="E316" s="208">
        <v>500000</v>
      </c>
      <c r="F316" s="340">
        <v>1</v>
      </c>
      <c r="G316" s="331">
        <f t="shared" si="21"/>
        <v>500000</v>
      </c>
      <c r="H316" s="481"/>
    </row>
    <row r="317" spans="1:8" s="482" customFormat="1" ht="25.5">
      <c r="A317" s="194">
        <v>50111260</v>
      </c>
      <c r="B317" s="498" t="s">
        <v>1235</v>
      </c>
      <c r="C317" s="499" t="s">
        <v>148</v>
      </c>
      <c r="D317" s="207" t="s">
        <v>18</v>
      </c>
      <c r="E317" s="208">
        <v>800000</v>
      </c>
      <c r="F317" s="340">
        <v>1</v>
      </c>
      <c r="G317" s="331">
        <f t="shared" si="21"/>
        <v>800000</v>
      </c>
      <c r="H317" s="481"/>
    </row>
    <row r="318" spans="1:8" s="482" customFormat="1" ht="22.5" customHeight="1">
      <c r="A318" s="194">
        <v>50211800</v>
      </c>
      <c r="B318" s="528" t="s">
        <v>1702</v>
      </c>
      <c r="C318" s="499" t="s">
        <v>13</v>
      </c>
      <c r="D318" s="207" t="s">
        <v>18</v>
      </c>
      <c r="E318" s="208">
        <v>1000000</v>
      </c>
      <c r="F318" s="340">
        <v>1</v>
      </c>
      <c r="G318" s="513">
        <f t="shared" ref="G318" si="22">+F318*E318</f>
        <v>1000000</v>
      </c>
      <c r="H318" s="481"/>
    </row>
    <row r="319" spans="1:8" s="482" customFormat="1" ht="27.75" customHeight="1">
      <c r="A319" s="194">
        <v>50311240</v>
      </c>
      <c r="B319" s="498" t="s">
        <v>1703</v>
      </c>
      <c r="C319" s="499" t="s">
        <v>13</v>
      </c>
      <c r="D319" s="207" t="s">
        <v>18</v>
      </c>
      <c r="E319" s="208">
        <v>222000</v>
      </c>
      <c r="F319" s="340">
        <v>1</v>
      </c>
      <c r="G319" s="513">
        <f>+F319*E319</f>
        <v>222000</v>
      </c>
      <c r="H319" s="481"/>
    </row>
    <row r="320" spans="1:8" s="482" customFormat="1" ht="25.5">
      <c r="A320" s="194">
        <v>50511100</v>
      </c>
      <c r="B320" s="498" t="s">
        <v>366</v>
      </c>
      <c r="C320" s="499" t="s">
        <v>148</v>
      </c>
      <c r="D320" s="207" t="s">
        <v>18</v>
      </c>
      <c r="E320" s="208">
        <v>200000</v>
      </c>
      <c r="F320" s="340">
        <v>1</v>
      </c>
      <c r="G320" s="331">
        <f t="shared" si="21"/>
        <v>200000</v>
      </c>
      <c r="H320" s="481"/>
    </row>
    <row r="321" spans="1:8" s="482" customFormat="1" ht="38.25">
      <c r="A321" s="194">
        <v>50531100</v>
      </c>
      <c r="B321" s="498" t="s">
        <v>1252</v>
      </c>
      <c r="C321" s="499" t="s">
        <v>148</v>
      </c>
      <c r="D321" s="207" t="s">
        <v>18</v>
      </c>
      <c r="E321" s="208">
        <v>200000</v>
      </c>
      <c r="F321" s="340">
        <v>1</v>
      </c>
      <c r="G321" s="331">
        <f t="shared" si="21"/>
        <v>200000</v>
      </c>
      <c r="H321" s="481"/>
    </row>
    <row r="322" spans="1:8" s="482" customFormat="1" ht="16.5">
      <c r="A322" s="194">
        <v>50531110</v>
      </c>
      <c r="B322" s="498" t="s">
        <v>866</v>
      </c>
      <c r="C322" s="499" t="s">
        <v>148</v>
      </c>
      <c r="D322" s="207" t="s">
        <v>18</v>
      </c>
      <c r="E322" s="208">
        <v>700000</v>
      </c>
      <c r="F322" s="340">
        <v>1</v>
      </c>
      <c r="G322" s="331">
        <f t="shared" si="21"/>
        <v>700000</v>
      </c>
      <c r="H322" s="481"/>
    </row>
    <row r="323" spans="1:8" s="482" customFormat="1" ht="25.5">
      <c r="A323" s="516" t="s">
        <v>175</v>
      </c>
      <c r="B323" s="498" t="s">
        <v>1757</v>
      </c>
      <c r="C323" s="499" t="s">
        <v>13</v>
      </c>
      <c r="D323" s="207" t="s">
        <v>18</v>
      </c>
      <c r="E323" s="246">
        <v>150000</v>
      </c>
      <c r="F323" s="584">
        <v>1</v>
      </c>
      <c r="G323" s="513">
        <f t="shared" ref="G323:G326" si="23">+E323</f>
        <v>150000</v>
      </c>
      <c r="H323" s="481"/>
    </row>
    <row r="324" spans="1:8" s="482" customFormat="1" ht="25.5">
      <c r="A324" s="516" t="s">
        <v>176</v>
      </c>
      <c r="B324" s="498" t="s">
        <v>1758</v>
      </c>
      <c r="C324" s="499" t="s">
        <v>13</v>
      </c>
      <c r="D324" s="207" t="s">
        <v>18</v>
      </c>
      <c r="E324" s="246">
        <v>66000</v>
      </c>
      <c r="F324" s="584">
        <v>1</v>
      </c>
      <c r="G324" s="513">
        <f t="shared" si="23"/>
        <v>66000</v>
      </c>
      <c r="H324" s="481"/>
    </row>
    <row r="325" spans="1:8" s="482" customFormat="1" ht="25.5">
      <c r="A325" s="516" t="s">
        <v>177</v>
      </c>
      <c r="B325" s="498" t="s">
        <v>1759</v>
      </c>
      <c r="C325" s="499" t="s">
        <v>13</v>
      </c>
      <c r="D325" s="207" t="s">
        <v>18</v>
      </c>
      <c r="E325" s="246">
        <v>250000</v>
      </c>
      <c r="F325" s="584">
        <v>1</v>
      </c>
      <c r="G325" s="513">
        <f t="shared" si="23"/>
        <v>250000</v>
      </c>
      <c r="H325" s="481"/>
    </row>
    <row r="326" spans="1:8" s="482" customFormat="1" ht="25.5">
      <c r="A326" s="516" t="s">
        <v>178</v>
      </c>
      <c r="B326" s="498" t="s">
        <v>1760</v>
      </c>
      <c r="C326" s="499" t="s">
        <v>13</v>
      </c>
      <c r="D326" s="207" t="s">
        <v>18</v>
      </c>
      <c r="E326" s="208">
        <v>36000</v>
      </c>
      <c r="F326" s="586">
        <v>1</v>
      </c>
      <c r="G326" s="513">
        <f t="shared" si="23"/>
        <v>36000</v>
      </c>
      <c r="H326" s="481"/>
    </row>
    <row r="327" spans="1:8" s="482" customFormat="1" ht="24" customHeight="1">
      <c r="A327" s="516">
        <v>50531240</v>
      </c>
      <c r="B327" s="560" t="s">
        <v>1704</v>
      </c>
      <c r="C327" s="499" t="s">
        <v>148</v>
      </c>
      <c r="D327" s="291" t="s">
        <v>18</v>
      </c>
      <c r="E327" s="246">
        <v>150000</v>
      </c>
      <c r="F327" s="341">
        <v>1</v>
      </c>
      <c r="G327" s="331">
        <f t="shared" si="21"/>
        <v>150000</v>
      </c>
      <c r="H327" s="481"/>
    </row>
    <row r="328" spans="1:8" s="482" customFormat="1" ht="25.5">
      <c r="A328" s="516" t="s">
        <v>1197</v>
      </c>
      <c r="B328" s="560" t="s">
        <v>1198</v>
      </c>
      <c r="C328" s="499" t="s">
        <v>148</v>
      </c>
      <c r="D328" s="291" t="s">
        <v>18</v>
      </c>
      <c r="E328" s="246">
        <v>500000</v>
      </c>
      <c r="F328" s="341">
        <v>1</v>
      </c>
      <c r="G328" s="331">
        <f t="shared" si="21"/>
        <v>500000</v>
      </c>
      <c r="H328" s="481"/>
    </row>
    <row r="329" spans="1:8" s="482" customFormat="1" ht="38.25">
      <c r="A329" s="194" t="s">
        <v>975</v>
      </c>
      <c r="B329" s="498" t="s">
        <v>1254</v>
      </c>
      <c r="C329" s="499" t="s">
        <v>13</v>
      </c>
      <c r="D329" s="291" t="s">
        <v>18</v>
      </c>
      <c r="E329" s="246">
        <v>100000</v>
      </c>
      <c r="F329" s="341">
        <v>1</v>
      </c>
      <c r="G329" s="331">
        <f t="shared" si="21"/>
        <v>100000</v>
      </c>
      <c r="H329" s="481"/>
    </row>
    <row r="330" spans="1:8" s="482" customFormat="1" ht="38.25">
      <c r="A330" s="194" t="s">
        <v>976</v>
      </c>
      <c r="B330" s="498" t="s">
        <v>1255</v>
      </c>
      <c r="C330" s="499" t="s">
        <v>13</v>
      </c>
      <c r="D330" s="207" t="s">
        <v>18</v>
      </c>
      <c r="E330" s="208">
        <v>300000</v>
      </c>
      <c r="F330" s="340">
        <v>1</v>
      </c>
      <c r="G330" s="331">
        <f t="shared" si="21"/>
        <v>300000</v>
      </c>
      <c r="H330" s="481"/>
    </row>
    <row r="331" spans="1:8" s="482" customFormat="1" ht="25.5">
      <c r="A331" s="516">
        <v>50611200</v>
      </c>
      <c r="B331" s="502" t="s">
        <v>1705</v>
      </c>
      <c r="C331" s="562" t="s">
        <v>13</v>
      </c>
      <c r="D331" s="563" t="s">
        <v>898</v>
      </c>
      <c r="E331" s="208">
        <v>230000</v>
      </c>
      <c r="F331" s="590">
        <v>1</v>
      </c>
      <c r="G331" s="513">
        <f>+E331</f>
        <v>230000</v>
      </c>
      <c r="H331" s="481"/>
    </row>
    <row r="332" spans="1:8" s="482" customFormat="1" ht="25.5">
      <c r="A332" s="516">
        <v>50751100</v>
      </c>
      <c r="B332" s="502" t="s">
        <v>1706</v>
      </c>
      <c r="C332" s="562" t="s">
        <v>13</v>
      </c>
      <c r="D332" s="563" t="s">
        <v>898</v>
      </c>
      <c r="E332" s="208">
        <v>385000</v>
      </c>
      <c r="F332" s="590">
        <v>1</v>
      </c>
      <c r="G332" s="513">
        <f t="shared" ref="G332" si="24">+E332</f>
        <v>385000</v>
      </c>
      <c r="H332" s="481"/>
    </row>
    <row r="333" spans="1:8" s="482" customFormat="1" ht="16.5">
      <c r="A333" s="516" t="s">
        <v>1391</v>
      </c>
      <c r="B333" s="561" t="s">
        <v>1707</v>
      </c>
      <c r="C333" s="562" t="s">
        <v>13</v>
      </c>
      <c r="D333" s="563" t="s">
        <v>898</v>
      </c>
      <c r="E333" s="208">
        <v>100000</v>
      </c>
      <c r="F333" s="590">
        <v>1</v>
      </c>
      <c r="G333" s="513">
        <f>+F333*E333</f>
        <v>100000</v>
      </c>
      <c r="H333" s="481"/>
    </row>
    <row r="334" spans="1:8" s="482" customFormat="1" ht="16.5">
      <c r="A334" s="242">
        <v>55110000</v>
      </c>
      <c r="B334" s="498" t="s">
        <v>1199</v>
      </c>
      <c r="C334" s="493" t="s">
        <v>148</v>
      </c>
      <c r="D334" s="222" t="s">
        <v>25</v>
      </c>
      <c r="E334" s="208">
        <v>3000000</v>
      </c>
      <c r="F334" s="340">
        <v>1</v>
      </c>
      <c r="G334" s="331">
        <f t="shared" si="21"/>
        <v>3000000</v>
      </c>
      <c r="H334" s="481"/>
    </row>
    <row r="335" spans="1:8" s="482" customFormat="1" ht="16.5">
      <c r="A335" s="194">
        <v>55320000</v>
      </c>
      <c r="B335" s="498" t="s">
        <v>546</v>
      </c>
      <c r="C335" s="499" t="s">
        <v>13</v>
      </c>
      <c r="D335" s="207" t="s">
        <v>18</v>
      </c>
      <c r="E335" s="208">
        <v>800000</v>
      </c>
      <c r="F335" s="340">
        <v>1</v>
      </c>
      <c r="G335" s="331">
        <f t="shared" si="21"/>
        <v>800000</v>
      </c>
      <c r="H335" s="481"/>
    </row>
    <row r="336" spans="1:8" s="479" customFormat="1" ht="25.5">
      <c r="A336" s="194">
        <v>60410000</v>
      </c>
      <c r="B336" s="498" t="s">
        <v>548</v>
      </c>
      <c r="C336" s="499" t="s">
        <v>13</v>
      </c>
      <c r="D336" s="207" t="s">
        <v>18</v>
      </c>
      <c r="E336" s="208">
        <v>5000000</v>
      </c>
      <c r="F336" s="339">
        <v>1</v>
      </c>
      <c r="G336" s="331">
        <f t="shared" si="21"/>
        <v>5000000</v>
      </c>
      <c r="H336" s="478"/>
    </row>
    <row r="337" spans="1:8" s="479" customFormat="1" ht="38.25">
      <c r="A337" s="194">
        <v>60170000</v>
      </c>
      <c r="B337" s="498" t="s">
        <v>1708</v>
      </c>
      <c r="C337" s="499" t="s">
        <v>13</v>
      </c>
      <c r="D337" s="207" t="s">
        <v>18</v>
      </c>
      <c r="E337" s="208">
        <v>200000</v>
      </c>
      <c r="F337" s="339">
        <v>1</v>
      </c>
      <c r="G337" s="331">
        <f t="shared" si="21"/>
        <v>200000</v>
      </c>
      <c r="H337" s="478"/>
    </row>
    <row r="338" spans="1:8" s="479" customFormat="1" ht="25.5">
      <c r="A338" s="194" t="s">
        <v>1213</v>
      </c>
      <c r="B338" s="498" t="s">
        <v>1709</v>
      </c>
      <c r="C338" s="499" t="s">
        <v>13</v>
      </c>
      <c r="D338" s="207" t="s">
        <v>18</v>
      </c>
      <c r="E338" s="208">
        <v>800000</v>
      </c>
      <c r="F338" s="340">
        <v>1</v>
      </c>
      <c r="G338" s="331">
        <f t="shared" si="21"/>
        <v>800000</v>
      </c>
      <c r="H338" s="478"/>
    </row>
    <row r="339" spans="1:8" s="482" customFormat="1" ht="25.5">
      <c r="A339" s="194">
        <v>64211130</v>
      </c>
      <c r="B339" s="498" t="s">
        <v>1710</v>
      </c>
      <c r="C339" s="499" t="s">
        <v>13</v>
      </c>
      <c r="D339" s="207" t="s">
        <v>18</v>
      </c>
      <c r="E339" s="208">
        <v>11100</v>
      </c>
      <c r="F339" s="340">
        <v>1</v>
      </c>
      <c r="G339" s="331">
        <f t="shared" si="21"/>
        <v>11100</v>
      </c>
      <c r="H339" s="481"/>
    </row>
    <row r="340" spans="1:8" s="482" customFormat="1" ht="15" customHeight="1">
      <c r="A340" s="194">
        <v>64211100</v>
      </c>
      <c r="B340" s="498" t="s">
        <v>19</v>
      </c>
      <c r="C340" s="499" t="s">
        <v>13</v>
      </c>
      <c r="D340" s="207" t="s">
        <v>18</v>
      </c>
      <c r="E340" s="208">
        <v>3000000</v>
      </c>
      <c r="F340" s="340">
        <v>1</v>
      </c>
      <c r="G340" s="331">
        <f t="shared" si="21"/>
        <v>3000000</v>
      </c>
      <c r="H340" s="481"/>
    </row>
    <row r="341" spans="1:8" s="482" customFormat="1" ht="16.5">
      <c r="A341" s="13">
        <v>65111100</v>
      </c>
      <c r="B341" s="498" t="s">
        <v>17</v>
      </c>
      <c r="C341" s="499" t="s">
        <v>13</v>
      </c>
      <c r="D341" s="207" t="s">
        <v>14</v>
      </c>
      <c r="E341" s="523">
        <v>208</v>
      </c>
      <c r="F341" s="583">
        <v>52884.614999999998</v>
      </c>
      <c r="G341" s="331">
        <f t="shared" si="21"/>
        <v>10999999.92</v>
      </c>
      <c r="H341" s="481"/>
    </row>
    <row r="342" spans="1:8" s="482" customFormat="1" ht="25.5">
      <c r="A342" s="564">
        <v>65111200</v>
      </c>
      <c r="B342" s="565" t="s">
        <v>1746</v>
      </c>
      <c r="C342" s="518" t="s">
        <v>13</v>
      </c>
      <c r="D342" s="512" t="s">
        <v>14</v>
      </c>
      <c r="E342" s="208">
        <v>11</v>
      </c>
      <c r="F342" s="339">
        <v>20000</v>
      </c>
      <c r="G342" s="522">
        <f t="shared" si="21"/>
        <v>220000</v>
      </c>
      <c r="H342" s="481"/>
    </row>
    <row r="343" spans="1:8" s="482" customFormat="1" ht="25.5">
      <c r="A343" s="566">
        <v>65200000</v>
      </c>
      <c r="B343" s="567" t="s">
        <v>1574</v>
      </c>
      <c r="C343" s="568" t="s">
        <v>13</v>
      </c>
      <c r="D343" s="523" t="s">
        <v>18</v>
      </c>
      <c r="E343" s="523">
        <v>374000</v>
      </c>
      <c r="F343" s="583">
        <v>1</v>
      </c>
      <c r="G343" s="331">
        <f t="shared" si="21"/>
        <v>374000</v>
      </c>
      <c r="H343" s="481"/>
    </row>
    <row r="344" spans="1:8" s="482" customFormat="1" ht="16.5">
      <c r="A344" s="13">
        <v>65211100</v>
      </c>
      <c r="B344" s="498" t="s">
        <v>12</v>
      </c>
      <c r="C344" s="499" t="s">
        <v>13</v>
      </c>
      <c r="D344" s="507" t="s">
        <v>14</v>
      </c>
      <c r="E344" s="523">
        <v>143</v>
      </c>
      <c r="F344" s="583">
        <v>146853.14600000001</v>
      </c>
      <c r="G344" s="331">
        <f t="shared" si="21"/>
        <v>20999999.878000002</v>
      </c>
      <c r="H344" s="481"/>
    </row>
    <row r="345" spans="1:8" s="482" customFormat="1" ht="16.5">
      <c r="A345" s="13">
        <v>65311100</v>
      </c>
      <c r="B345" s="498" t="s">
        <v>15</v>
      </c>
      <c r="C345" s="499" t="s">
        <v>13</v>
      </c>
      <c r="D345" s="507" t="s">
        <v>1607</v>
      </c>
      <c r="E345" s="523">
        <v>48</v>
      </c>
      <c r="F345" s="583">
        <v>833333.33299999998</v>
      </c>
      <c r="G345" s="331">
        <f t="shared" si="21"/>
        <v>39999999.983999997</v>
      </c>
      <c r="H345" s="481"/>
    </row>
    <row r="346" spans="1:8" s="482" customFormat="1" ht="38.25">
      <c r="A346" s="13">
        <v>66511170</v>
      </c>
      <c r="B346" s="569" t="s">
        <v>1257</v>
      </c>
      <c r="C346" s="499" t="s">
        <v>13</v>
      </c>
      <c r="D346" s="570" t="s">
        <v>18</v>
      </c>
      <c r="E346" s="571">
        <v>300000</v>
      </c>
      <c r="F346" s="598">
        <v>1</v>
      </c>
      <c r="G346" s="602">
        <f>E346*F346</f>
        <v>300000</v>
      </c>
      <c r="H346" s="481"/>
    </row>
    <row r="347" spans="1:8" s="482" customFormat="1" ht="25.5">
      <c r="A347" s="250">
        <v>71311360</v>
      </c>
      <c r="B347" s="527" t="s">
        <v>1201</v>
      </c>
      <c r="C347" s="499" t="s">
        <v>148</v>
      </c>
      <c r="D347" s="251" t="s">
        <v>18</v>
      </c>
      <c r="E347" s="277">
        <v>5000000</v>
      </c>
      <c r="F347" s="588">
        <v>1</v>
      </c>
      <c r="G347" s="331">
        <f t="shared" si="21"/>
        <v>5000000</v>
      </c>
      <c r="H347" s="481"/>
    </row>
    <row r="348" spans="1:8" s="482" customFormat="1" ht="30" customHeight="1">
      <c r="A348" s="32" t="s">
        <v>305</v>
      </c>
      <c r="B348" s="498" t="s">
        <v>1751</v>
      </c>
      <c r="C348" s="499" t="s">
        <v>148</v>
      </c>
      <c r="D348" s="251" t="s">
        <v>18</v>
      </c>
      <c r="E348" s="277">
        <v>800000</v>
      </c>
      <c r="F348" s="599">
        <v>1</v>
      </c>
      <c r="G348" s="331">
        <f t="shared" si="21"/>
        <v>800000</v>
      </c>
      <c r="H348" s="481"/>
    </row>
    <row r="349" spans="1:8" s="482" customFormat="1" ht="27.75" customHeight="1">
      <c r="A349" s="32" t="s">
        <v>306</v>
      </c>
      <c r="B349" s="498" t="s">
        <v>1750</v>
      </c>
      <c r="C349" s="499" t="s">
        <v>148</v>
      </c>
      <c r="D349" s="251" t="s">
        <v>18</v>
      </c>
      <c r="E349" s="277">
        <v>300000</v>
      </c>
      <c r="F349" s="599">
        <v>1</v>
      </c>
      <c r="G349" s="331">
        <f t="shared" si="21"/>
        <v>300000</v>
      </c>
      <c r="H349" s="481"/>
    </row>
    <row r="350" spans="1:8" s="482" customFormat="1" ht="30" customHeight="1">
      <c r="A350" s="32" t="s">
        <v>307</v>
      </c>
      <c r="B350" s="498" t="s">
        <v>1752</v>
      </c>
      <c r="C350" s="499" t="s">
        <v>148</v>
      </c>
      <c r="D350" s="251" t="s">
        <v>18</v>
      </c>
      <c r="E350" s="277">
        <v>1560000</v>
      </c>
      <c r="F350" s="599">
        <v>1</v>
      </c>
      <c r="G350" s="331">
        <f t="shared" si="21"/>
        <v>1560000</v>
      </c>
      <c r="H350" s="481"/>
    </row>
    <row r="351" spans="1:8" s="482" customFormat="1" ht="25.5">
      <c r="A351" s="32" t="s">
        <v>308</v>
      </c>
      <c r="B351" s="498" t="s">
        <v>1554</v>
      </c>
      <c r="C351" s="499" t="s">
        <v>148</v>
      </c>
      <c r="D351" s="251" t="s">
        <v>18</v>
      </c>
      <c r="E351" s="277">
        <v>130000</v>
      </c>
      <c r="F351" s="599">
        <v>1</v>
      </c>
      <c r="G351" s="331">
        <f t="shared" si="21"/>
        <v>130000</v>
      </c>
      <c r="H351" s="481"/>
    </row>
    <row r="352" spans="1:8" s="482" customFormat="1" ht="38.25">
      <c r="A352" s="32" t="s">
        <v>1555</v>
      </c>
      <c r="B352" s="498" t="s">
        <v>1753</v>
      </c>
      <c r="C352" s="499" t="s">
        <v>148</v>
      </c>
      <c r="D352" s="251" t="s">
        <v>18</v>
      </c>
      <c r="E352" s="281">
        <v>1500000</v>
      </c>
      <c r="F352" s="599">
        <v>1</v>
      </c>
      <c r="G352" s="331">
        <f t="shared" si="21"/>
        <v>1500000</v>
      </c>
      <c r="H352" s="481"/>
    </row>
    <row r="353" spans="1:10" s="482" customFormat="1" ht="38.25">
      <c r="A353" s="32" t="s">
        <v>1556</v>
      </c>
      <c r="B353" s="498" t="s">
        <v>1754</v>
      </c>
      <c r="C353" s="499" t="s">
        <v>148</v>
      </c>
      <c r="D353" s="251" t="s">
        <v>18</v>
      </c>
      <c r="E353" s="281">
        <v>600000</v>
      </c>
      <c r="F353" s="599">
        <v>1</v>
      </c>
      <c r="G353" s="331">
        <f t="shared" si="21"/>
        <v>600000</v>
      </c>
      <c r="H353" s="481"/>
    </row>
    <row r="354" spans="1:10" s="482" customFormat="1" ht="38.25">
      <c r="A354" s="32" t="s">
        <v>1557</v>
      </c>
      <c r="B354" s="498" t="s">
        <v>1755</v>
      </c>
      <c r="C354" s="499" t="s">
        <v>148</v>
      </c>
      <c r="D354" s="251" t="s">
        <v>18</v>
      </c>
      <c r="E354" s="281">
        <v>2500000</v>
      </c>
      <c r="F354" s="599">
        <v>1</v>
      </c>
      <c r="G354" s="331">
        <f t="shared" si="21"/>
        <v>2500000</v>
      </c>
      <c r="H354" s="481"/>
    </row>
    <row r="355" spans="1:10" s="482" customFormat="1" ht="38.25">
      <c r="A355" s="32" t="s">
        <v>1558</v>
      </c>
      <c r="B355" s="527" t="s">
        <v>1259</v>
      </c>
      <c r="C355" s="499" t="s">
        <v>148</v>
      </c>
      <c r="D355" s="251" t="s">
        <v>18</v>
      </c>
      <c r="E355" s="301">
        <v>300000</v>
      </c>
      <c r="F355" s="345">
        <v>1</v>
      </c>
      <c r="G355" s="331">
        <f t="shared" si="21"/>
        <v>300000</v>
      </c>
      <c r="H355" s="481"/>
    </row>
    <row r="356" spans="1:10" s="482" customFormat="1" ht="25.5">
      <c r="A356" s="572">
        <v>71631120</v>
      </c>
      <c r="B356" s="573" t="s">
        <v>1756</v>
      </c>
      <c r="C356" s="499" t="s">
        <v>13</v>
      </c>
      <c r="D356" s="251" t="s">
        <v>18</v>
      </c>
      <c r="E356" s="301">
        <v>535000</v>
      </c>
      <c r="F356" s="345">
        <v>1</v>
      </c>
      <c r="G356" s="331">
        <f t="shared" si="21"/>
        <v>535000</v>
      </c>
      <c r="H356" s="481"/>
    </row>
    <row r="357" spans="1:10" s="482" customFormat="1" ht="38.25">
      <c r="A357" s="279" t="s">
        <v>1308</v>
      </c>
      <c r="B357" s="573" t="s">
        <v>1711</v>
      </c>
      <c r="C357" s="499" t="s">
        <v>148</v>
      </c>
      <c r="D357" s="207" t="s">
        <v>898</v>
      </c>
      <c r="E357" s="301">
        <v>3000000</v>
      </c>
      <c r="F357" s="590">
        <v>1</v>
      </c>
      <c r="G357" s="513">
        <f>+F357*E357</f>
        <v>3000000</v>
      </c>
      <c r="H357" s="481"/>
    </row>
    <row r="358" spans="1:10" s="482" customFormat="1" ht="25.5">
      <c r="A358" s="242">
        <v>72400000</v>
      </c>
      <c r="B358" s="498" t="s">
        <v>1260</v>
      </c>
      <c r="C358" s="499" t="s">
        <v>13</v>
      </c>
      <c r="D358" s="222" t="s">
        <v>25</v>
      </c>
      <c r="E358" s="523">
        <v>78000</v>
      </c>
      <c r="F358" s="555">
        <v>2</v>
      </c>
      <c r="G358" s="331">
        <f t="shared" si="21"/>
        <v>156000</v>
      </c>
      <c r="H358" s="481"/>
    </row>
    <row r="359" spans="1:10" s="482" customFormat="1" ht="25.5">
      <c r="A359" s="194" t="s">
        <v>20</v>
      </c>
      <c r="B359" s="498" t="s">
        <v>1261</v>
      </c>
      <c r="C359" s="499" t="s">
        <v>13</v>
      </c>
      <c r="D359" s="207" t="s">
        <v>18</v>
      </c>
      <c r="E359" s="208">
        <v>60000</v>
      </c>
      <c r="F359" s="340">
        <v>1</v>
      </c>
      <c r="G359" s="331">
        <f t="shared" si="21"/>
        <v>60000</v>
      </c>
      <c r="H359" s="481"/>
    </row>
    <row r="360" spans="1:10" s="482" customFormat="1" ht="25.5">
      <c r="A360" s="194" t="s">
        <v>21</v>
      </c>
      <c r="B360" s="498" t="s">
        <v>1262</v>
      </c>
      <c r="C360" s="499" t="s">
        <v>13</v>
      </c>
      <c r="D360" s="207" t="s">
        <v>18</v>
      </c>
      <c r="E360" s="208">
        <v>19200</v>
      </c>
      <c r="F360" s="340">
        <v>1</v>
      </c>
      <c r="G360" s="331">
        <f t="shared" si="21"/>
        <v>19200</v>
      </c>
      <c r="H360" s="490"/>
      <c r="I360" s="491"/>
      <c r="J360" s="491"/>
    </row>
    <row r="361" spans="1:10" s="479" customFormat="1" ht="22.5">
      <c r="A361" s="13" t="s">
        <v>22</v>
      </c>
      <c r="B361" s="498" t="s">
        <v>1553</v>
      </c>
      <c r="C361" s="499" t="s">
        <v>13</v>
      </c>
      <c r="D361" s="507" t="s">
        <v>18</v>
      </c>
      <c r="E361" s="523">
        <v>120000</v>
      </c>
      <c r="F361" s="555">
        <v>1</v>
      </c>
      <c r="G361" s="603">
        <f t="shared" si="21"/>
        <v>120000</v>
      </c>
      <c r="H361" s="478"/>
    </row>
    <row r="362" spans="1:10" s="479" customFormat="1" ht="25.5">
      <c r="A362" s="194">
        <v>72590000</v>
      </c>
      <c r="B362" s="498" t="s">
        <v>129</v>
      </c>
      <c r="C362" s="499" t="s">
        <v>13</v>
      </c>
      <c r="D362" s="207" t="s">
        <v>18</v>
      </c>
      <c r="E362" s="208">
        <v>600000</v>
      </c>
      <c r="F362" s="340">
        <v>1</v>
      </c>
      <c r="G362" s="331">
        <f t="shared" si="21"/>
        <v>600000</v>
      </c>
      <c r="H362" s="478"/>
    </row>
    <row r="363" spans="1:10" s="479" customFormat="1" ht="38.25">
      <c r="A363" s="194">
        <v>72611100</v>
      </c>
      <c r="B363" s="498" t="s">
        <v>1263</v>
      </c>
      <c r="C363" s="499" t="s">
        <v>13</v>
      </c>
      <c r="D363" s="207" t="s">
        <v>18</v>
      </c>
      <c r="E363" s="208">
        <v>1000000</v>
      </c>
      <c r="F363" s="340">
        <v>1</v>
      </c>
      <c r="G363" s="331">
        <f t="shared" si="21"/>
        <v>1000000</v>
      </c>
      <c r="H363" s="478"/>
    </row>
    <row r="364" spans="1:10" s="479" customFormat="1" ht="16.5">
      <c r="A364" s="194">
        <v>73432100</v>
      </c>
      <c r="B364" s="498" t="s">
        <v>983</v>
      </c>
      <c r="C364" s="499" t="s">
        <v>13</v>
      </c>
      <c r="D364" s="207" t="s">
        <v>18</v>
      </c>
      <c r="E364" s="208">
        <v>1000000</v>
      </c>
      <c r="F364" s="340">
        <v>1</v>
      </c>
      <c r="G364" s="331">
        <f t="shared" si="21"/>
        <v>1000000</v>
      </c>
      <c r="H364" s="478"/>
    </row>
    <row r="365" spans="1:10" s="479" customFormat="1" ht="18" customHeight="1">
      <c r="A365" s="194">
        <v>77331100</v>
      </c>
      <c r="B365" s="498" t="s">
        <v>369</v>
      </c>
      <c r="C365" s="499" t="s">
        <v>13</v>
      </c>
      <c r="D365" s="207" t="s">
        <v>18</v>
      </c>
      <c r="E365" s="208">
        <v>500000</v>
      </c>
      <c r="F365" s="340">
        <v>1</v>
      </c>
      <c r="G365" s="331">
        <f t="shared" si="21"/>
        <v>500000</v>
      </c>
      <c r="H365" s="478"/>
    </row>
    <row r="366" spans="1:10" s="479" customFormat="1" ht="51">
      <c r="A366" s="194">
        <v>79111200</v>
      </c>
      <c r="B366" s="498" t="s">
        <v>147</v>
      </c>
      <c r="C366" s="499" t="s">
        <v>13</v>
      </c>
      <c r="D366" s="207" t="s">
        <v>18</v>
      </c>
      <c r="E366" s="208">
        <v>5000000</v>
      </c>
      <c r="F366" s="340">
        <v>1</v>
      </c>
      <c r="G366" s="331">
        <f t="shared" si="21"/>
        <v>5000000</v>
      </c>
      <c r="H366" s="478"/>
    </row>
    <row r="367" spans="1:10" s="479" customFormat="1" ht="16.5">
      <c r="A367" s="194" t="s">
        <v>1331</v>
      </c>
      <c r="B367" s="498" t="s">
        <v>1712</v>
      </c>
      <c r="C367" s="499" t="s">
        <v>13</v>
      </c>
      <c r="D367" s="207" t="s">
        <v>898</v>
      </c>
      <c r="E367" s="301">
        <v>246000</v>
      </c>
      <c r="F367" s="590">
        <v>1</v>
      </c>
      <c r="G367" s="513">
        <f t="shared" ref="G367" si="25">+E367</f>
        <v>246000</v>
      </c>
      <c r="H367" s="478"/>
    </row>
    <row r="368" spans="1:10" s="482" customFormat="1" ht="16.5">
      <c r="A368" s="194">
        <v>79571100</v>
      </c>
      <c r="B368" s="498" t="s">
        <v>23</v>
      </c>
      <c r="C368" s="499" t="s">
        <v>13</v>
      </c>
      <c r="D368" s="207" t="s">
        <v>18</v>
      </c>
      <c r="E368" s="208">
        <v>700000</v>
      </c>
      <c r="F368" s="340">
        <v>1</v>
      </c>
      <c r="G368" s="331">
        <f t="shared" ref="G368" si="26">E368*F368</f>
        <v>700000</v>
      </c>
      <c r="H368" s="481"/>
    </row>
    <row r="369" spans="1:8" s="482" customFormat="1" ht="25.5">
      <c r="A369" s="242">
        <v>79810000</v>
      </c>
      <c r="B369" s="498" t="s">
        <v>1209</v>
      </c>
      <c r="C369" s="499" t="s">
        <v>148</v>
      </c>
      <c r="D369" s="207" t="s">
        <v>18</v>
      </c>
      <c r="E369" s="208">
        <v>5000000</v>
      </c>
      <c r="F369" s="340">
        <v>1</v>
      </c>
      <c r="G369" s="331">
        <f t="shared" si="21"/>
        <v>5000000</v>
      </c>
      <c r="H369" s="481"/>
    </row>
    <row r="370" spans="1:8" s="492" customFormat="1" ht="22.5">
      <c r="A370" s="194">
        <v>79931300</v>
      </c>
      <c r="B370" s="498" t="s">
        <v>1264</v>
      </c>
      <c r="C370" s="499" t="s">
        <v>13</v>
      </c>
      <c r="D370" s="207" t="s">
        <v>18</v>
      </c>
      <c r="E370" s="208">
        <v>450000</v>
      </c>
      <c r="F370" s="340">
        <v>1</v>
      </c>
      <c r="G370" s="331">
        <f t="shared" si="21"/>
        <v>450000</v>
      </c>
      <c r="H370" s="489"/>
    </row>
    <row r="371" spans="1:8" s="482" customFormat="1" ht="16.5">
      <c r="A371" s="194">
        <v>79991160</v>
      </c>
      <c r="B371" s="500" t="s">
        <v>899</v>
      </c>
      <c r="C371" s="499" t="s">
        <v>13</v>
      </c>
      <c r="D371" s="220" t="s">
        <v>898</v>
      </c>
      <c r="E371" s="222">
        <v>300000</v>
      </c>
      <c r="F371" s="338">
        <v>1</v>
      </c>
      <c r="G371" s="331">
        <f t="shared" si="21"/>
        <v>300000</v>
      </c>
      <c r="H371" s="481"/>
    </row>
    <row r="372" spans="1:8" s="482" customFormat="1" ht="25.5">
      <c r="A372" s="194">
        <v>85321300</v>
      </c>
      <c r="B372" s="498" t="s">
        <v>1713</v>
      </c>
      <c r="C372" s="499" t="s">
        <v>13</v>
      </c>
      <c r="D372" s="207" t="s">
        <v>898</v>
      </c>
      <c r="E372" s="301">
        <v>250000</v>
      </c>
      <c r="F372" s="590">
        <v>1</v>
      </c>
      <c r="G372" s="513">
        <f t="shared" ref="G372:G374" si="27">+E372</f>
        <v>250000</v>
      </c>
      <c r="H372" s="481"/>
    </row>
    <row r="373" spans="1:8" s="482" customFormat="1" ht="18.75" customHeight="1">
      <c r="A373" s="194" t="s">
        <v>1497</v>
      </c>
      <c r="B373" s="13" t="s">
        <v>1742</v>
      </c>
      <c r="C373" s="207" t="s">
        <v>13</v>
      </c>
      <c r="D373" s="194" t="s">
        <v>898</v>
      </c>
      <c r="E373" s="207">
        <v>200000</v>
      </c>
      <c r="F373" s="586">
        <v>1</v>
      </c>
      <c r="G373" s="513">
        <f>+F373*E373</f>
        <v>200000</v>
      </c>
      <c r="H373" s="481"/>
    </row>
    <row r="374" spans="1:8" s="482" customFormat="1" ht="25.5">
      <c r="A374" s="194">
        <v>90521400</v>
      </c>
      <c r="B374" s="498" t="s">
        <v>1716</v>
      </c>
      <c r="C374" s="499" t="s">
        <v>13</v>
      </c>
      <c r="D374" s="207" t="s">
        <v>898</v>
      </c>
      <c r="E374" s="301">
        <v>700000</v>
      </c>
      <c r="F374" s="590">
        <v>1</v>
      </c>
      <c r="G374" s="513">
        <f t="shared" si="27"/>
        <v>700000</v>
      </c>
      <c r="H374" s="481"/>
    </row>
    <row r="375" spans="1:8" s="482" customFormat="1" ht="25.5">
      <c r="A375" s="194">
        <v>90911170</v>
      </c>
      <c r="B375" s="498" t="s">
        <v>554</v>
      </c>
      <c r="C375" s="499" t="s">
        <v>13</v>
      </c>
      <c r="D375" s="207" t="s">
        <v>18</v>
      </c>
      <c r="E375" s="208">
        <v>48000</v>
      </c>
      <c r="F375" s="340">
        <v>1</v>
      </c>
      <c r="G375" s="331">
        <f t="shared" si="21"/>
        <v>48000</v>
      </c>
      <c r="H375" s="481"/>
    </row>
    <row r="376" spans="1:8" s="482" customFormat="1" ht="25.5">
      <c r="A376" s="194">
        <v>90921100</v>
      </c>
      <c r="B376" s="498" t="s">
        <v>374</v>
      </c>
      <c r="C376" s="499" t="s">
        <v>13</v>
      </c>
      <c r="D376" s="207" t="s">
        <v>18</v>
      </c>
      <c r="E376" s="208">
        <v>270000</v>
      </c>
      <c r="F376" s="340">
        <v>1</v>
      </c>
      <c r="G376" s="331">
        <f t="shared" si="21"/>
        <v>270000</v>
      </c>
      <c r="H376" s="481"/>
    </row>
    <row r="377" spans="1:8" s="482" customFormat="1" ht="25.5">
      <c r="A377" s="194" t="s">
        <v>1304</v>
      </c>
      <c r="B377" s="498" t="s">
        <v>1714</v>
      </c>
      <c r="C377" s="499" t="s">
        <v>13</v>
      </c>
      <c r="D377" s="207" t="s">
        <v>898</v>
      </c>
      <c r="E377" s="301">
        <v>210000</v>
      </c>
      <c r="F377" s="579">
        <v>1</v>
      </c>
      <c r="G377" s="522">
        <f>+F377*E377</f>
        <v>210000</v>
      </c>
      <c r="H377" s="481"/>
    </row>
    <row r="378" spans="1:8" s="482" customFormat="1" ht="27.75" customHeight="1">
      <c r="A378" s="194" t="s">
        <v>929</v>
      </c>
      <c r="B378" s="498" t="s">
        <v>1265</v>
      </c>
      <c r="C378" s="499" t="s">
        <v>13</v>
      </c>
      <c r="D378" s="207" t="s">
        <v>18</v>
      </c>
      <c r="E378" s="208">
        <v>300000</v>
      </c>
      <c r="F378" s="340">
        <v>1</v>
      </c>
      <c r="G378" s="331">
        <f t="shared" si="21"/>
        <v>300000</v>
      </c>
      <c r="H378" s="481"/>
    </row>
    <row r="379" spans="1:8" s="482" customFormat="1" ht="30.75" customHeight="1">
      <c r="A379" s="194" t="s">
        <v>930</v>
      </c>
      <c r="B379" s="498" t="s">
        <v>1266</v>
      </c>
      <c r="C379" s="499" t="s">
        <v>13</v>
      </c>
      <c r="D379" s="207" t="s">
        <v>18</v>
      </c>
      <c r="E379" s="208">
        <v>300000</v>
      </c>
      <c r="F379" s="340">
        <v>1</v>
      </c>
      <c r="G379" s="331">
        <f t="shared" si="21"/>
        <v>300000</v>
      </c>
      <c r="H379" s="481"/>
    </row>
    <row r="380" spans="1:8" s="482" customFormat="1" ht="25.5">
      <c r="A380" s="194">
        <v>92421100</v>
      </c>
      <c r="B380" s="498" t="s">
        <v>978</v>
      </c>
      <c r="C380" s="499" t="s">
        <v>13</v>
      </c>
      <c r="D380" s="207" t="s">
        <v>18</v>
      </c>
      <c r="E380" s="208">
        <v>180000</v>
      </c>
      <c r="F380" s="340">
        <v>1</v>
      </c>
      <c r="G380" s="331">
        <f t="shared" si="21"/>
        <v>180000</v>
      </c>
      <c r="H380" s="481"/>
    </row>
    <row r="381" spans="1:8" s="482" customFormat="1" ht="16.5">
      <c r="A381" s="194" t="s">
        <v>1329</v>
      </c>
      <c r="B381" s="498" t="s">
        <v>1715</v>
      </c>
      <c r="C381" s="499" t="s">
        <v>13</v>
      </c>
      <c r="D381" s="207" t="s">
        <v>898</v>
      </c>
      <c r="E381" s="301">
        <v>150000</v>
      </c>
      <c r="F381" s="590">
        <v>1</v>
      </c>
      <c r="G381" s="522">
        <f>F381*E381</f>
        <v>150000</v>
      </c>
      <c r="H381" s="481"/>
    </row>
    <row r="382" spans="1:8" s="482" customFormat="1" ht="22.5" customHeight="1">
      <c r="A382" s="194" t="s">
        <v>116</v>
      </c>
      <c r="B382" s="498" t="s">
        <v>1717</v>
      </c>
      <c r="C382" s="511" t="s">
        <v>13</v>
      </c>
      <c r="D382" s="532" t="s">
        <v>898</v>
      </c>
      <c r="E382" s="208">
        <v>240000</v>
      </c>
      <c r="F382" s="340">
        <v>1</v>
      </c>
      <c r="G382" s="513">
        <f t="shared" ref="G382:G385" si="28">+E382</f>
        <v>240000</v>
      </c>
      <c r="H382" s="481"/>
    </row>
    <row r="383" spans="1:8" s="482" customFormat="1" ht="25.5" customHeight="1">
      <c r="A383" s="194" t="s">
        <v>34</v>
      </c>
      <c r="B383" s="498" t="s">
        <v>1718</v>
      </c>
      <c r="C383" s="511" t="s">
        <v>13</v>
      </c>
      <c r="D383" s="532" t="s">
        <v>898</v>
      </c>
      <c r="E383" s="208">
        <v>90000</v>
      </c>
      <c r="F383" s="340">
        <v>1</v>
      </c>
      <c r="G383" s="513">
        <f t="shared" si="28"/>
        <v>90000</v>
      </c>
      <c r="H383" s="481"/>
    </row>
    <row r="384" spans="1:8" s="482" customFormat="1" ht="25.5" customHeight="1">
      <c r="A384" s="194" t="s">
        <v>38</v>
      </c>
      <c r="B384" s="498" t="s">
        <v>1723</v>
      </c>
      <c r="C384" s="511" t="s">
        <v>13</v>
      </c>
      <c r="D384" s="532" t="s">
        <v>898</v>
      </c>
      <c r="E384" s="208">
        <v>468000</v>
      </c>
      <c r="F384" s="340">
        <v>1</v>
      </c>
      <c r="G384" s="513">
        <f t="shared" si="28"/>
        <v>468000</v>
      </c>
      <c r="H384" s="481"/>
    </row>
    <row r="385" spans="1:8" s="482" customFormat="1" ht="24.75" customHeight="1">
      <c r="A385" s="194" t="s">
        <v>35</v>
      </c>
      <c r="B385" s="498" t="s">
        <v>1722</v>
      </c>
      <c r="C385" s="499" t="s">
        <v>13</v>
      </c>
      <c r="D385" s="207" t="s">
        <v>18</v>
      </c>
      <c r="E385" s="208">
        <v>39000</v>
      </c>
      <c r="F385" s="340">
        <v>1</v>
      </c>
      <c r="G385" s="513">
        <f t="shared" si="28"/>
        <v>39000</v>
      </c>
      <c r="H385" s="481"/>
    </row>
    <row r="386" spans="1:8" s="482" customFormat="1" ht="18.75" customHeight="1">
      <c r="A386" s="194">
        <v>98310000</v>
      </c>
      <c r="B386" s="574" t="s">
        <v>556</v>
      </c>
      <c r="C386" s="499" t="s">
        <v>13</v>
      </c>
      <c r="D386" s="291" t="s">
        <v>18</v>
      </c>
      <c r="E386" s="246">
        <v>300000</v>
      </c>
      <c r="F386" s="341">
        <v>1</v>
      </c>
      <c r="G386" s="331">
        <f>E386*F386</f>
        <v>300000</v>
      </c>
      <c r="H386" s="481"/>
    </row>
    <row r="387" spans="1:8" s="484" customFormat="1" ht="33" customHeight="1" thickBot="1">
      <c r="A387" s="575">
        <v>99600000</v>
      </c>
      <c r="B387" s="498" t="s">
        <v>1210</v>
      </c>
      <c r="C387" s="557" t="s">
        <v>113</v>
      </c>
      <c r="D387" s="291" t="s">
        <v>18</v>
      </c>
      <c r="E387" s="246">
        <v>200000</v>
      </c>
      <c r="F387" s="341">
        <v>1</v>
      </c>
      <c r="G387" s="331">
        <f>E387*F387</f>
        <v>200000</v>
      </c>
    </row>
    <row r="388" spans="1:8" s="484" customFormat="1" ht="18" thickBot="1">
      <c r="A388" s="670" t="s">
        <v>995</v>
      </c>
      <c r="B388" s="644"/>
      <c r="C388" s="644"/>
      <c r="D388" s="644"/>
      <c r="E388" s="644"/>
      <c r="F388" s="644"/>
      <c r="G388" s="604">
        <f ca="1">SUM(G19:G387)</f>
        <v>348870269.78199995</v>
      </c>
    </row>
    <row r="389" spans="1:8" s="484" customFormat="1">
      <c r="A389" s="177"/>
      <c r="B389" s="177"/>
      <c r="C389" s="335"/>
      <c r="D389" s="177"/>
      <c r="E389" s="335"/>
      <c r="F389" s="335"/>
      <c r="G389" s="185"/>
    </row>
    <row r="390" spans="1:8" s="484" customFormat="1">
      <c r="A390" s="177"/>
      <c r="B390" s="177"/>
      <c r="C390" s="335"/>
      <c r="D390" s="177"/>
      <c r="E390" s="335"/>
      <c r="F390" s="335"/>
      <c r="G390" s="185"/>
    </row>
    <row r="391" spans="1:8" s="484" customFormat="1">
      <c r="A391" s="177"/>
      <c r="B391" s="177"/>
      <c r="C391" s="335"/>
      <c r="D391" s="177"/>
      <c r="E391" s="335"/>
      <c r="F391" s="335"/>
      <c r="G391" s="185"/>
    </row>
    <row r="392" spans="1:8" s="484" customFormat="1">
      <c r="A392" s="177"/>
      <c r="B392" s="177"/>
      <c r="C392" s="335"/>
      <c r="D392" s="177"/>
      <c r="E392" s="335"/>
      <c r="F392" s="335"/>
      <c r="G392" s="185"/>
    </row>
    <row r="393" spans="1:8" s="484" customFormat="1">
      <c r="A393" s="177"/>
      <c r="B393" s="177"/>
      <c r="C393" s="335"/>
      <c r="D393" s="177"/>
      <c r="E393" s="335"/>
      <c r="F393" s="335"/>
      <c r="G393" s="185"/>
    </row>
    <row r="394" spans="1:8" s="484" customFormat="1">
      <c r="A394" s="177"/>
      <c r="B394" s="177"/>
      <c r="C394" s="335"/>
      <c r="D394" s="177"/>
      <c r="E394" s="335"/>
      <c r="F394" s="335"/>
      <c r="G394" s="185"/>
    </row>
    <row r="395" spans="1:8" s="484" customFormat="1">
      <c r="A395" s="177"/>
      <c r="B395" s="177"/>
      <c r="C395" s="335"/>
      <c r="D395" s="177"/>
      <c r="E395" s="335"/>
      <c r="F395" s="335"/>
      <c r="G395" s="185"/>
    </row>
    <row r="396" spans="1:8" s="484" customFormat="1">
      <c r="A396" s="177"/>
      <c r="B396" s="177"/>
      <c r="C396" s="335"/>
      <c r="D396" s="177"/>
      <c r="E396" s="335"/>
      <c r="F396" s="335"/>
      <c r="G396" s="185"/>
    </row>
    <row r="397" spans="1:8" s="484" customFormat="1">
      <c r="A397" s="177"/>
      <c r="B397" s="177"/>
      <c r="C397" s="335"/>
      <c r="D397" s="177"/>
      <c r="E397" s="335"/>
      <c r="F397" s="335"/>
      <c r="G397" s="185"/>
    </row>
    <row r="398" spans="1:8" s="484" customFormat="1">
      <c r="A398" s="177"/>
      <c r="B398" s="177"/>
      <c r="C398" s="335"/>
      <c r="D398" s="177"/>
      <c r="E398" s="335"/>
      <c r="F398" s="335"/>
      <c r="G398" s="185"/>
    </row>
    <row r="399" spans="1:8" s="484" customFormat="1">
      <c r="A399" s="177"/>
      <c r="B399" s="177"/>
      <c r="C399" s="335"/>
      <c r="D399" s="177"/>
      <c r="E399" s="335"/>
      <c r="F399" s="335"/>
      <c r="G399" s="185"/>
    </row>
    <row r="400" spans="1:8" s="484" customFormat="1">
      <c r="A400" s="177"/>
      <c r="B400" s="177"/>
      <c r="C400" s="335"/>
      <c r="D400" s="177"/>
      <c r="E400" s="335"/>
      <c r="F400" s="335"/>
      <c r="G400" s="185"/>
    </row>
    <row r="401" spans="1:7" s="484" customFormat="1">
      <c r="A401" s="177"/>
      <c r="B401" s="177"/>
      <c r="C401" s="335"/>
      <c r="D401" s="177"/>
      <c r="E401" s="335"/>
      <c r="F401" s="335"/>
      <c r="G401" s="185"/>
    </row>
    <row r="402" spans="1:7" s="484" customFormat="1">
      <c r="A402" s="177"/>
      <c r="B402" s="177"/>
      <c r="C402" s="335"/>
      <c r="D402" s="177"/>
      <c r="E402" s="335"/>
      <c r="F402" s="335"/>
      <c r="G402" s="185"/>
    </row>
    <row r="403" spans="1:7" s="484" customFormat="1">
      <c r="A403" s="177"/>
      <c r="B403" s="177"/>
      <c r="C403" s="335"/>
      <c r="D403" s="177"/>
      <c r="E403" s="335"/>
      <c r="F403" s="335"/>
      <c r="G403" s="185"/>
    </row>
    <row r="404" spans="1:7" s="484" customFormat="1">
      <c r="A404" s="177"/>
      <c r="B404" s="177"/>
      <c r="C404" s="335"/>
      <c r="D404" s="177"/>
      <c r="E404" s="335"/>
      <c r="F404" s="335"/>
      <c r="G404" s="185"/>
    </row>
    <row r="405" spans="1:7" s="484" customFormat="1">
      <c r="A405" s="177"/>
      <c r="B405" s="177"/>
      <c r="C405" s="335"/>
      <c r="D405" s="177"/>
      <c r="E405" s="335"/>
      <c r="F405" s="335"/>
      <c r="G405" s="185"/>
    </row>
    <row r="406" spans="1:7" s="484" customFormat="1">
      <c r="A406" s="177"/>
      <c r="B406" s="177"/>
      <c r="C406" s="335"/>
      <c r="D406" s="177"/>
      <c r="E406" s="335"/>
      <c r="F406" s="335"/>
      <c r="G406" s="185"/>
    </row>
    <row r="407" spans="1:7" s="484" customFormat="1">
      <c r="A407" s="177"/>
      <c r="B407" s="177"/>
      <c r="C407" s="335"/>
      <c r="D407" s="177"/>
      <c r="E407" s="335"/>
      <c r="F407" s="335"/>
      <c r="G407" s="185"/>
    </row>
    <row r="408" spans="1:7" s="484" customFormat="1">
      <c r="A408" s="177"/>
      <c r="B408" s="177"/>
      <c r="C408" s="335"/>
      <c r="D408" s="177"/>
      <c r="E408" s="335"/>
      <c r="F408" s="335"/>
      <c r="G408" s="185"/>
    </row>
    <row r="409" spans="1:7" s="484" customFormat="1">
      <c r="A409" s="177"/>
      <c r="B409" s="177"/>
      <c r="C409" s="335"/>
      <c r="D409" s="177"/>
      <c r="E409" s="335"/>
      <c r="F409" s="335"/>
      <c r="G409" s="185"/>
    </row>
    <row r="410" spans="1:7" s="484" customFormat="1">
      <c r="A410" s="177"/>
      <c r="B410" s="177"/>
      <c r="C410" s="335"/>
      <c r="D410" s="177"/>
      <c r="E410" s="335"/>
      <c r="F410" s="335"/>
      <c r="G410" s="185"/>
    </row>
    <row r="411" spans="1:7" s="484" customFormat="1">
      <c r="A411" s="177"/>
      <c r="B411" s="177"/>
      <c r="C411" s="335"/>
      <c r="D411" s="177"/>
      <c r="E411" s="335"/>
      <c r="F411" s="335"/>
      <c r="G411" s="185"/>
    </row>
    <row r="412" spans="1:7" s="484" customFormat="1">
      <c r="A412" s="177"/>
      <c r="B412" s="177"/>
      <c r="C412" s="335"/>
      <c r="D412" s="177"/>
      <c r="E412" s="335"/>
      <c r="F412" s="335"/>
      <c r="G412" s="185"/>
    </row>
    <row r="413" spans="1:7" s="484" customFormat="1">
      <c r="A413" s="177"/>
      <c r="B413" s="177"/>
      <c r="C413" s="335"/>
      <c r="D413" s="177"/>
      <c r="E413" s="335"/>
      <c r="F413" s="335"/>
      <c r="G413" s="185"/>
    </row>
    <row r="414" spans="1:7" s="484" customFormat="1">
      <c r="A414" s="177"/>
      <c r="B414" s="177"/>
      <c r="C414" s="335"/>
      <c r="D414" s="177"/>
      <c r="E414" s="335"/>
      <c r="F414" s="335"/>
      <c r="G414" s="185"/>
    </row>
    <row r="415" spans="1:7" s="484" customFormat="1">
      <c r="A415" s="177"/>
      <c r="B415" s="177"/>
      <c r="C415" s="335"/>
      <c r="D415" s="177"/>
      <c r="E415" s="335"/>
      <c r="F415" s="335"/>
      <c r="G415" s="185"/>
    </row>
    <row r="416" spans="1:7" s="484" customFormat="1">
      <c r="A416" s="177"/>
      <c r="B416" s="177"/>
      <c r="C416" s="335"/>
      <c r="D416" s="177"/>
      <c r="E416" s="335"/>
      <c r="F416" s="335"/>
      <c r="G416" s="185"/>
    </row>
    <row r="417" spans="1:7" s="484" customFormat="1">
      <c r="A417" s="177"/>
      <c r="B417" s="177"/>
      <c r="C417" s="335"/>
      <c r="D417" s="177"/>
      <c r="E417" s="335"/>
      <c r="F417" s="335"/>
      <c r="G417" s="185"/>
    </row>
    <row r="418" spans="1:7" s="484" customFormat="1">
      <c r="A418" s="177"/>
      <c r="B418" s="177"/>
      <c r="C418" s="335"/>
      <c r="D418" s="177"/>
      <c r="E418" s="335"/>
      <c r="F418" s="335"/>
      <c r="G418" s="185"/>
    </row>
    <row r="419" spans="1:7" s="484" customFormat="1">
      <c r="A419" s="177"/>
      <c r="B419" s="177"/>
      <c r="C419" s="335"/>
      <c r="D419" s="177"/>
      <c r="E419" s="335"/>
      <c r="F419" s="335"/>
      <c r="G419" s="185"/>
    </row>
    <row r="420" spans="1:7" s="484" customFormat="1">
      <c r="A420" s="177"/>
      <c r="B420" s="177"/>
      <c r="C420" s="335"/>
      <c r="D420" s="177"/>
      <c r="E420" s="335"/>
      <c r="F420" s="335"/>
      <c r="G420" s="185"/>
    </row>
    <row r="421" spans="1:7" s="484" customFormat="1">
      <c r="A421" s="177"/>
      <c r="B421" s="177"/>
      <c r="C421" s="335"/>
      <c r="D421" s="177"/>
      <c r="E421" s="335"/>
      <c r="F421" s="335"/>
      <c r="G421" s="185"/>
    </row>
    <row r="422" spans="1:7" s="484" customFormat="1">
      <c r="A422" s="177"/>
      <c r="B422" s="177"/>
      <c r="C422" s="335"/>
      <c r="D422" s="177"/>
      <c r="E422" s="335"/>
      <c r="F422" s="335"/>
      <c r="G422" s="185"/>
    </row>
    <row r="423" spans="1:7" s="484" customFormat="1">
      <c r="A423" s="177"/>
      <c r="B423" s="177"/>
      <c r="C423" s="335"/>
      <c r="D423" s="177"/>
      <c r="E423" s="335"/>
      <c r="F423" s="335"/>
      <c r="G423" s="185"/>
    </row>
    <row r="424" spans="1:7" s="484" customFormat="1">
      <c r="A424" s="177"/>
      <c r="B424" s="177"/>
      <c r="C424" s="335"/>
      <c r="D424" s="177"/>
      <c r="E424" s="335"/>
      <c r="F424" s="335"/>
      <c r="G424" s="185"/>
    </row>
    <row r="425" spans="1:7" s="484" customFormat="1">
      <c r="A425" s="177"/>
      <c r="B425" s="177"/>
      <c r="C425" s="335"/>
      <c r="D425" s="177"/>
      <c r="E425" s="335"/>
      <c r="F425" s="335"/>
      <c r="G425" s="185"/>
    </row>
    <row r="426" spans="1:7" s="484" customFormat="1">
      <c r="A426" s="177"/>
      <c r="B426" s="177"/>
      <c r="C426" s="335"/>
      <c r="D426" s="177"/>
      <c r="E426" s="335"/>
      <c r="F426" s="335"/>
      <c r="G426" s="185"/>
    </row>
    <row r="427" spans="1:7" s="484" customFormat="1">
      <c r="A427" s="177"/>
      <c r="B427" s="177"/>
      <c r="C427" s="335"/>
      <c r="D427" s="177"/>
      <c r="E427" s="335"/>
      <c r="F427" s="335"/>
      <c r="G427" s="185"/>
    </row>
    <row r="428" spans="1:7" s="484" customFormat="1">
      <c r="A428" s="177"/>
      <c r="B428" s="177"/>
      <c r="C428" s="335"/>
      <c r="D428" s="177"/>
      <c r="E428" s="335"/>
      <c r="F428" s="335"/>
      <c r="G428" s="185"/>
    </row>
    <row r="429" spans="1:7" s="484" customFormat="1">
      <c r="A429" s="177"/>
      <c r="B429" s="177"/>
      <c r="C429" s="335"/>
      <c r="D429" s="177"/>
      <c r="E429" s="335"/>
      <c r="F429" s="335"/>
      <c r="G429" s="185"/>
    </row>
    <row r="430" spans="1:7" s="484" customFormat="1">
      <c r="A430" s="177"/>
      <c r="B430" s="177"/>
      <c r="C430" s="335"/>
      <c r="D430" s="177"/>
      <c r="E430" s="335"/>
      <c r="F430" s="335"/>
      <c r="G430" s="185"/>
    </row>
    <row r="431" spans="1:7" s="484" customFormat="1">
      <c r="A431" s="177"/>
      <c r="B431" s="177"/>
      <c r="C431" s="335"/>
      <c r="D431" s="177"/>
      <c r="E431" s="335"/>
      <c r="F431" s="335"/>
      <c r="G431" s="185"/>
    </row>
    <row r="432" spans="1:7" s="484" customFormat="1">
      <c r="A432" s="177"/>
      <c r="B432" s="177"/>
      <c r="C432" s="335"/>
      <c r="D432" s="177"/>
      <c r="E432" s="335"/>
      <c r="F432" s="335"/>
      <c r="G432" s="185"/>
    </row>
    <row r="433" spans="1:7" s="484" customFormat="1">
      <c r="A433" s="177"/>
      <c r="B433" s="177"/>
      <c r="C433" s="335"/>
      <c r="D433" s="177"/>
      <c r="E433" s="335"/>
      <c r="F433" s="335"/>
      <c r="G433" s="185"/>
    </row>
    <row r="434" spans="1:7" s="484" customFormat="1">
      <c r="A434" s="177"/>
      <c r="B434" s="177"/>
      <c r="C434" s="335"/>
      <c r="D434" s="177"/>
      <c r="E434" s="335"/>
      <c r="F434" s="335"/>
      <c r="G434" s="185"/>
    </row>
    <row r="435" spans="1:7" s="484" customFormat="1">
      <c r="A435" s="177"/>
      <c r="B435" s="177"/>
      <c r="C435" s="335"/>
      <c r="D435" s="177"/>
      <c r="E435" s="335"/>
      <c r="F435" s="335"/>
      <c r="G435" s="185"/>
    </row>
    <row r="436" spans="1:7" s="484" customFormat="1">
      <c r="A436" s="177"/>
      <c r="B436" s="177"/>
      <c r="C436" s="335"/>
      <c r="D436" s="177"/>
      <c r="E436" s="335"/>
      <c r="F436" s="335"/>
      <c r="G436" s="185"/>
    </row>
    <row r="437" spans="1:7" s="484" customFormat="1">
      <c r="A437" s="177"/>
      <c r="B437" s="177"/>
      <c r="C437" s="335"/>
      <c r="D437" s="177"/>
      <c r="E437" s="335"/>
      <c r="F437" s="335"/>
      <c r="G437" s="185"/>
    </row>
    <row r="438" spans="1:7" s="484" customFormat="1">
      <c r="A438" s="177"/>
      <c r="B438" s="177"/>
      <c r="C438" s="335"/>
      <c r="D438" s="177"/>
      <c r="E438" s="335"/>
      <c r="F438" s="335"/>
      <c r="G438" s="185"/>
    </row>
    <row r="439" spans="1:7" s="484" customFormat="1">
      <c r="A439" s="177"/>
      <c r="B439" s="177"/>
      <c r="C439" s="335"/>
      <c r="D439" s="177"/>
      <c r="E439" s="335"/>
      <c r="F439" s="335"/>
      <c r="G439" s="185"/>
    </row>
    <row r="440" spans="1:7" s="484" customFormat="1">
      <c r="A440" s="177"/>
      <c r="B440" s="177"/>
      <c r="C440" s="335"/>
      <c r="D440" s="177"/>
      <c r="E440" s="335"/>
      <c r="F440" s="335"/>
      <c r="G440" s="185"/>
    </row>
    <row r="441" spans="1:7" s="484" customFormat="1">
      <c r="A441" s="177"/>
      <c r="B441" s="177"/>
      <c r="C441" s="335"/>
      <c r="D441" s="177"/>
      <c r="E441" s="335"/>
      <c r="F441" s="335"/>
      <c r="G441" s="185"/>
    </row>
    <row r="442" spans="1:7" s="484" customFormat="1">
      <c r="A442" s="177"/>
      <c r="B442" s="177"/>
      <c r="C442" s="335"/>
      <c r="D442" s="177"/>
      <c r="E442" s="335"/>
      <c r="F442" s="335"/>
      <c r="G442" s="185"/>
    </row>
    <row r="443" spans="1:7" s="484" customFormat="1">
      <c r="A443" s="177"/>
      <c r="B443" s="177"/>
      <c r="C443" s="335"/>
      <c r="D443" s="177"/>
      <c r="E443" s="335"/>
      <c r="F443" s="335"/>
      <c r="G443" s="185"/>
    </row>
    <row r="444" spans="1:7" s="484" customFormat="1">
      <c r="A444" s="177"/>
      <c r="B444" s="177"/>
      <c r="C444" s="335"/>
      <c r="D444" s="177"/>
      <c r="E444" s="335"/>
      <c r="F444" s="335"/>
      <c r="G444" s="185"/>
    </row>
    <row r="445" spans="1:7" s="484" customFormat="1">
      <c r="A445" s="177"/>
      <c r="B445" s="177"/>
      <c r="C445" s="335"/>
      <c r="D445" s="177"/>
      <c r="E445" s="335"/>
      <c r="F445" s="335"/>
      <c r="G445" s="185"/>
    </row>
    <row r="446" spans="1:7" s="484" customFormat="1">
      <c r="A446" s="177"/>
      <c r="B446" s="177"/>
      <c r="C446" s="335"/>
      <c r="D446" s="177"/>
      <c r="E446" s="335"/>
      <c r="F446" s="335"/>
      <c r="G446" s="185"/>
    </row>
    <row r="447" spans="1:7" s="484" customFormat="1">
      <c r="A447" s="177"/>
      <c r="B447" s="177"/>
      <c r="C447" s="335"/>
      <c r="D447" s="177"/>
      <c r="E447" s="335"/>
      <c r="F447" s="335"/>
      <c r="G447" s="185"/>
    </row>
    <row r="448" spans="1:7" s="484" customFormat="1">
      <c r="A448" s="177"/>
      <c r="B448" s="177"/>
      <c r="C448" s="335"/>
      <c r="D448" s="177"/>
      <c r="E448" s="335"/>
      <c r="F448" s="335"/>
      <c r="G448" s="185"/>
    </row>
    <row r="449" spans="1:7" s="484" customFormat="1">
      <c r="A449" s="177"/>
      <c r="B449" s="177"/>
      <c r="C449" s="335"/>
      <c r="D449" s="177"/>
      <c r="E449" s="335"/>
      <c r="F449" s="335"/>
      <c r="G449" s="185"/>
    </row>
    <row r="450" spans="1:7" s="484" customFormat="1">
      <c r="A450" s="177"/>
      <c r="B450" s="177"/>
      <c r="C450" s="335"/>
      <c r="D450" s="177"/>
      <c r="E450" s="335"/>
      <c r="F450" s="335"/>
      <c r="G450" s="185"/>
    </row>
    <row r="451" spans="1:7" s="484" customFormat="1">
      <c r="A451" s="177"/>
      <c r="B451" s="177"/>
      <c r="C451" s="335"/>
      <c r="D451" s="177"/>
      <c r="E451" s="335"/>
      <c r="F451" s="335"/>
      <c r="G451" s="185"/>
    </row>
    <row r="452" spans="1:7" s="484" customFormat="1">
      <c r="A452" s="177"/>
      <c r="B452" s="177"/>
      <c r="C452" s="335"/>
      <c r="D452" s="177"/>
      <c r="E452" s="335"/>
      <c r="F452" s="335"/>
      <c r="G452" s="185"/>
    </row>
    <row r="453" spans="1:7" s="484" customFormat="1">
      <c r="A453" s="177"/>
      <c r="B453" s="177"/>
      <c r="C453" s="335"/>
      <c r="D453" s="177"/>
      <c r="E453" s="335"/>
      <c r="F453" s="335"/>
      <c r="G453" s="185"/>
    </row>
    <row r="454" spans="1:7" s="484" customFormat="1">
      <c r="A454" s="177"/>
      <c r="B454" s="177"/>
      <c r="C454" s="335"/>
      <c r="D454" s="177"/>
      <c r="E454" s="335"/>
      <c r="F454" s="335"/>
      <c r="G454" s="185"/>
    </row>
    <row r="455" spans="1:7" s="484" customFormat="1">
      <c r="A455" s="177"/>
      <c r="B455" s="177"/>
      <c r="C455" s="335"/>
      <c r="D455" s="177"/>
      <c r="E455" s="335"/>
      <c r="F455" s="335"/>
      <c r="G455" s="185"/>
    </row>
    <row r="456" spans="1:7" s="484" customFormat="1">
      <c r="A456" s="177"/>
      <c r="B456" s="177"/>
      <c r="C456" s="335"/>
      <c r="D456" s="177"/>
      <c r="E456" s="335"/>
      <c r="F456" s="335"/>
      <c r="G456" s="185"/>
    </row>
    <row r="457" spans="1:7" s="484" customFormat="1">
      <c r="A457" s="177"/>
      <c r="B457" s="177"/>
      <c r="C457" s="335"/>
      <c r="D457" s="177"/>
      <c r="E457" s="335"/>
      <c r="F457" s="335"/>
      <c r="G457" s="185"/>
    </row>
    <row r="458" spans="1:7" s="484" customFormat="1">
      <c r="A458" s="177"/>
      <c r="B458" s="177"/>
      <c r="C458" s="335"/>
      <c r="D458" s="177"/>
      <c r="E458" s="335"/>
      <c r="F458" s="335"/>
      <c r="G458" s="185"/>
    </row>
    <row r="459" spans="1:7" s="484" customFormat="1">
      <c r="A459" s="177"/>
      <c r="B459" s="177"/>
      <c r="C459" s="335"/>
      <c r="D459" s="177"/>
      <c r="E459" s="335"/>
      <c r="F459" s="335"/>
      <c r="G459" s="185"/>
    </row>
    <row r="460" spans="1:7" s="484" customFormat="1">
      <c r="A460" s="177"/>
      <c r="B460" s="177"/>
      <c r="C460" s="335"/>
      <c r="D460" s="177"/>
      <c r="E460" s="335"/>
      <c r="F460" s="335"/>
      <c r="G460" s="185"/>
    </row>
    <row r="461" spans="1:7" s="484" customFormat="1">
      <c r="A461" s="177"/>
      <c r="B461" s="177"/>
      <c r="C461" s="335"/>
      <c r="D461" s="177"/>
      <c r="E461" s="335"/>
      <c r="F461" s="335"/>
      <c r="G461" s="185"/>
    </row>
    <row r="462" spans="1:7" s="484" customFormat="1">
      <c r="A462" s="177"/>
      <c r="B462" s="177"/>
      <c r="C462" s="335"/>
      <c r="D462" s="177"/>
      <c r="E462" s="335"/>
      <c r="F462" s="335"/>
      <c r="G462" s="185"/>
    </row>
    <row r="463" spans="1:7" s="484" customFormat="1">
      <c r="A463" s="177"/>
      <c r="B463" s="177"/>
      <c r="C463" s="335"/>
      <c r="D463" s="177"/>
      <c r="E463" s="335"/>
      <c r="F463" s="335"/>
      <c r="G463" s="185"/>
    </row>
    <row r="464" spans="1:7" s="484" customFormat="1">
      <c r="A464" s="177"/>
      <c r="B464" s="177"/>
      <c r="C464" s="335"/>
      <c r="D464" s="177"/>
      <c r="E464" s="335"/>
      <c r="F464" s="335"/>
      <c r="G464" s="185"/>
    </row>
    <row r="465" spans="1:7" s="484" customFormat="1">
      <c r="A465" s="177"/>
      <c r="B465" s="177"/>
      <c r="C465" s="335"/>
      <c r="D465" s="177"/>
      <c r="E465" s="335"/>
      <c r="F465" s="335"/>
      <c r="G465" s="185"/>
    </row>
    <row r="466" spans="1:7" s="484" customFormat="1">
      <c r="A466" s="177"/>
      <c r="B466" s="177"/>
      <c r="C466" s="335"/>
      <c r="D466" s="177"/>
      <c r="E466" s="335"/>
      <c r="F466" s="335"/>
      <c r="G466" s="185"/>
    </row>
    <row r="467" spans="1:7" s="484" customFormat="1">
      <c r="A467" s="177"/>
      <c r="B467" s="177"/>
      <c r="C467" s="335"/>
      <c r="D467" s="177"/>
      <c r="E467" s="335"/>
      <c r="F467" s="335"/>
      <c r="G467" s="185"/>
    </row>
    <row r="468" spans="1:7" s="484" customFormat="1">
      <c r="A468" s="177"/>
      <c r="B468" s="177"/>
      <c r="C468" s="335"/>
      <c r="D468" s="177"/>
      <c r="E468" s="335"/>
      <c r="F468" s="335"/>
      <c r="G468" s="185"/>
    </row>
    <row r="469" spans="1:7" s="484" customFormat="1">
      <c r="A469" s="177"/>
      <c r="B469" s="177"/>
      <c r="C469" s="335"/>
      <c r="D469" s="177"/>
      <c r="E469" s="335"/>
      <c r="F469" s="335"/>
      <c r="G469" s="185"/>
    </row>
    <row r="470" spans="1:7" s="484" customFormat="1">
      <c r="A470" s="177"/>
      <c r="B470" s="177"/>
      <c r="C470" s="335"/>
      <c r="D470" s="177"/>
      <c r="E470" s="335"/>
      <c r="F470" s="335"/>
      <c r="G470" s="185"/>
    </row>
    <row r="471" spans="1:7" s="484" customFormat="1">
      <c r="A471" s="177"/>
      <c r="B471" s="177"/>
      <c r="C471" s="335"/>
      <c r="D471" s="177"/>
      <c r="E471" s="335"/>
      <c r="F471" s="335"/>
      <c r="G471" s="185"/>
    </row>
    <row r="472" spans="1:7" s="484" customFormat="1">
      <c r="A472" s="177"/>
      <c r="B472" s="177"/>
      <c r="C472" s="335"/>
      <c r="D472" s="177"/>
      <c r="E472" s="335"/>
      <c r="F472" s="335"/>
      <c r="G472" s="185"/>
    </row>
    <row r="473" spans="1:7" s="484" customFormat="1">
      <c r="A473" s="177"/>
      <c r="B473" s="177"/>
      <c r="C473" s="335"/>
      <c r="D473" s="177"/>
      <c r="E473" s="335"/>
      <c r="F473" s="335"/>
      <c r="G473" s="185"/>
    </row>
    <row r="474" spans="1:7" s="484" customFormat="1">
      <c r="A474" s="177"/>
      <c r="B474" s="177"/>
      <c r="C474" s="335"/>
      <c r="D474" s="177"/>
      <c r="E474" s="335"/>
      <c r="F474" s="335"/>
      <c r="G474" s="185"/>
    </row>
    <row r="475" spans="1:7" s="484" customFormat="1">
      <c r="A475" s="177"/>
      <c r="B475" s="177"/>
      <c r="C475" s="335"/>
      <c r="D475" s="177"/>
      <c r="E475" s="335"/>
      <c r="F475" s="335"/>
      <c r="G475" s="185"/>
    </row>
    <row r="476" spans="1:7" s="484" customFormat="1">
      <c r="A476" s="177"/>
      <c r="B476" s="177"/>
      <c r="C476" s="335"/>
      <c r="D476" s="177"/>
      <c r="E476" s="335"/>
      <c r="F476" s="335"/>
      <c r="G476" s="185"/>
    </row>
    <row r="477" spans="1:7" s="484" customFormat="1">
      <c r="A477" s="177"/>
      <c r="B477" s="177"/>
      <c r="C477" s="335"/>
      <c r="D477" s="177"/>
      <c r="E477" s="335"/>
      <c r="F477" s="335"/>
      <c r="G477" s="185"/>
    </row>
    <row r="478" spans="1:7" s="484" customFormat="1">
      <c r="A478" s="177"/>
      <c r="B478" s="177"/>
      <c r="C478" s="335"/>
      <c r="D478" s="177"/>
      <c r="E478" s="335"/>
      <c r="F478" s="335"/>
      <c r="G478" s="185"/>
    </row>
    <row r="479" spans="1:7" s="484" customFormat="1">
      <c r="A479" s="177"/>
      <c r="B479" s="177"/>
      <c r="C479" s="335"/>
      <c r="D479" s="177"/>
      <c r="E479" s="335"/>
      <c r="F479" s="335"/>
      <c r="G479" s="185"/>
    </row>
    <row r="480" spans="1:7" s="484" customFormat="1">
      <c r="A480" s="177"/>
      <c r="B480" s="177"/>
      <c r="C480" s="335"/>
      <c r="D480" s="177"/>
      <c r="E480" s="335"/>
      <c r="F480" s="335"/>
      <c r="G480" s="185"/>
    </row>
    <row r="481" spans="1:7" s="484" customFormat="1">
      <c r="A481" s="177"/>
      <c r="B481" s="177"/>
      <c r="C481" s="335"/>
      <c r="D481" s="177"/>
      <c r="E481" s="335"/>
      <c r="F481" s="335"/>
      <c r="G481" s="185"/>
    </row>
    <row r="482" spans="1:7" s="484" customFormat="1">
      <c r="A482" s="177"/>
      <c r="B482" s="177"/>
      <c r="C482" s="335"/>
      <c r="D482" s="177"/>
      <c r="E482" s="335"/>
      <c r="F482" s="335"/>
      <c r="G482" s="185"/>
    </row>
    <row r="483" spans="1:7" s="484" customFormat="1">
      <c r="A483" s="177"/>
      <c r="B483" s="177"/>
      <c r="C483" s="335"/>
      <c r="D483" s="177"/>
      <c r="E483" s="335"/>
      <c r="F483" s="335"/>
      <c r="G483" s="185"/>
    </row>
    <row r="484" spans="1:7" s="484" customFormat="1">
      <c r="A484" s="177"/>
      <c r="B484" s="177"/>
      <c r="C484" s="335"/>
      <c r="D484" s="177"/>
      <c r="E484" s="335"/>
      <c r="F484" s="335"/>
      <c r="G484" s="185"/>
    </row>
    <row r="485" spans="1:7" s="484" customFormat="1">
      <c r="A485" s="177"/>
      <c r="B485" s="177"/>
      <c r="C485" s="335"/>
      <c r="D485" s="177"/>
      <c r="E485" s="335"/>
      <c r="F485" s="335"/>
      <c r="G485" s="185"/>
    </row>
    <row r="486" spans="1:7" s="484" customFormat="1">
      <c r="A486" s="177"/>
      <c r="B486" s="177"/>
      <c r="C486" s="335"/>
      <c r="D486" s="177"/>
      <c r="E486" s="335"/>
      <c r="F486" s="335"/>
      <c r="G486" s="185"/>
    </row>
    <row r="487" spans="1:7" s="484" customFormat="1">
      <c r="A487" s="177"/>
      <c r="B487" s="177"/>
      <c r="C487" s="335"/>
      <c r="D487" s="177"/>
      <c r="E487" s="335"/>
      <c r="F487" s="335"/>
      <c r="G487" s="185"/>
    </row>
    <row r="488" spans="1:7" s="484" customFormat="1">
      <c r="A488" s="177"/>
      <c r="B488" s="177"/>
      <c r="C488" s="335"/>
      <c r="D488" s="177"/>
      <c r="E488" s="335"/>
      <c r="F488" s="335"/>
      <c r="G488" s="185"/>
    </row>
    <row r="489" spans="1:7" s="484" customFormat="1">
      <c r="A489" s="177"/>
      <c r="B489" s="177"/>
      <c r="C489" s="335"/>
      <c r="D489" s="177"/>
      <c r="E489" s="335"/>
      <c r="F489" s="335"/>
      <c r="G489" s="185"/>
    </row>
    <row r="490" spans="1:7" s="484" customFormat="1">
      <c r="A490" s="177"/>
      <c r="B490" s="177"/>
      <c r="C490" s="335"/>
      <c r="D490" s="177"/>
      <c r="E490" s="335"/>
      <c r="F490" s="335"/>
      <c r="G490" s="185"/>
    </row>
    <row r="491" spans="1:7" s="484" customFormat="1">
      <c r="A491" s="177"/>
      <c r="B491" s="177"/>
      <c r="C491" s="335"/>
      <c r="D491" s="177"/>
      <c r="E491" s="335"/>
      <c r="F491" s="335"/>
      <c r="G491" s="185"/>
    </row>
    <row r="492" spans="1:7" s="484" customFormat="1">
      <c r="A492" s="177"/>
      <c r="B492" s="177"/>
      <c r="C492" s="335"/>
      <c r="D492" s="177"/>
      <c r="E492" s="335"/>
      <c r="F492" s="335"/>
      <c r="G492" s="185"/>
    </row>
    <row r="493" spans="1:7" s="484" customFormat="1">
      <c r="A493" s="177"/>
      <c r="B493" s="177"/>
      <c r="C493" s="335"/>
      <c r="D493" s="177"/>
      <c r="E493" s="335"/>
      <c r="F493" s="335"/>
      <c r="G493" s="185"/>
    </row>
    <row r="494" spans="1:7" s="484" customFormat="1">
      <c r="A494" s="177"/>
      <c r="B494" s="177"/>
      <c r="C494" s="335"/>
      <c r="D494" s="177"/>
      <c r="E494" s="335"/>
      <c r="F494" s="335"/>
      <c r="G494" s="185"/>
    </row>
    <row r="495" spans="1:7" s="484" customFormat="1">
      <c r="A495" s="177"/>
      <c r="B495" s="177"/>
      <c r="C495" s="335"/>
      <c r="D495" s="177"/>
      <c r="E495" s="335"/>
      <c r="F495" s="335"/>
      <c r="G495" s="185"/>
    </row>
    <row r="496" spans="1:7" s="484" customFormat="1">
      <c r="A496" s="177"/>
      <c r="B496" s="177"/>
      <c r="C496" s="335"/>
      <c r="D496" s="177"/>
      <c r="E496" s="335"/>
      <c r="F496" s="335"/>
      <c r="G496" s="185"/>
    </row>
    <row r="497" spans="1:7" s="484" customFormat="1">
      <c r="A497" s="177"/>
      <c r="B497" s="177"/>
      <c r="C497" s="335"/>
      <c r="D497" s="177"/>
      <c r="E497" s="335"/>
      <c r="F497" s="335"/>
      <c r="G497" s="185"/>
    </row>
    <row r="498" spans="1:7" s="484" customFormat="1">
      <c r="A498" s="177"/>
      <c r="B498" s="177"/>
      <c r="C498" s="335"/>
      <c r="D498" s="177"/>
      <c r="E498" s="335"/>
      <c r="F498" s="335"/>
      <c r="G498" s="185"/>
    </row>
    <row r="499" spans="1:7" s="484" customFormat="1">
      <c r="A499" s="177"/>
      <c r="B499" s="177"/>
      <c r="C499" s="335"/>
      <c r="D499" s="177"/>
      <c r="E499" s="335"/>
      <c r="F499" s="335"/>
      <c r="G499" s="185"/>
    </row>
    <row r="500" spans="1:7" s="484" customFormat="1">
      <c r="A500" s="177"/>
      <c r="B500" s="177"/>
      <c r="C500" s="335"/>
      <c r="D500" s="177"/>
      <c r="E500" s="335"/>
      <c r="F500" s="335"/>
      <c r="G500" s="185"/>
    </row>
    <row r="501" spans="1:7" s="484" customFormat="1">
      <c r="A501" s="177"/>
      <c r="B501" s="177"/>
      <c r="C501" s="335"/>
      <c r="D501" s="177"/>
      <c r="E501" s="335"/>
      <c r="F501" s="335"/>
      <c r="G501" s="185"/>
    </row>
    <row r="502" spans="1:7" s="484" customFormat="1">
      <c r="A502" s="177"/>
      <c r="B502" s="177"/>
      <c r="C502" s="335"/>
      <c r="D502" s="177"/>
      <c r="E502" s="335"/>
      <c r="F502" s="335"/>
      <c r="G502" s="185"/>
    </row>
    <row r="503" spans="1:7" s="484" customFormat="1">
      <c r="A503" s="177"/>
      <c r="B503" s="177"/>
      <c r="C503" s="335"/>
      <c r="D503" s="177"/>
      <c r="E503" s="335"/>
      <c r="F503" s="335"/>
      <c r="G503" s="185"/>
    </row>
    <row r="504" spans="1:7" s="484" customFormat="1">
      <c r="A504" s="177"/>
      <c r="B504" s="177"/>
      <c r="C504" s="335"/>
      <c r="D504" s="177"/>
      <c r="E504" s="335"/>
      <c r="F504" s="335"/>
      <c r="G504" s="185"/>
    </row>
    <row r="505" spans="1:7" s="484" customFormat="1">
      <c r="A505" s="177"/>
      <c r="B505" s="177"/>
      <c r="C505" s="335"/>
      <c r="D505" s="177"/>
      <c r="E505" s="335"/>
      <c r="F505" s="335"/>
      <c r="G505" s="185"/>
    </row>
    <row r="506" spans="1:7" s="484" customFormat="1">
      <c r="A506" s="177"/>
      <c r="B506" s="177"/>
      <c r="C506" s="335"/>
      <c r="D506" s="177"/>
      <c r="E506" s="335"/>
      <c r="F506" s="335"/>
      <c r="G506" s="185"/>
    </row>
    <row r="507" spans="1:7" s="484" customFormat="1">
      <c r="A507" s="177"/>
      <c r="B507" s="177"/>
      <c r="C507" s="335"/>
      <c r="D507" s="177"/>
      <c r="E507" s="335"/>
      <c r="F507" s="335"/>
      <c r="G507" s="185"/>
    </row>
    <row r="508" spans="1:7" s="484" customFormat="1">
      <c r="A508" s="177"/>
      <c r="B508" s="177"/>
      <c r="C508" s="335"/>
      <c r="D508" s="177"/>
      <c r="E508" s="335"/>
      <c r="F508" s="335"/>
      <c r="G508" s="185"/>
    </row>
    <row r="509" spans="1:7" s="484" customFormat="1">
      <c r="A509" s="177"/>
      <c r="B509" s="177"/>
      <c r="C509" s="335"/>
      <c r="D509" s="177"/>
      <c r="E509" s="335"/>
      <c r="F509" s="335"/>
      <c r="G509" s="185"/>
    </row>
    <row r="510" spans="1:7" s="484" customFormat="1">
      <c r="A510" s="177"/>
      <c r="B510" s="177"/>
      <c r="C510" s="335"/>
      <c r="D510" s="177"/>
      <c r="E510" s="335"/>
      <c r="F510" s="335"/>
      <c r="G510" s="185"/>
    </row>
    <row r="511" spans="1:7" s="484" customFormat="1">
      <c r="A511" s="177"/>
      <c r="B511" s="177"/>
      <c r="C511" s="335"/>
      <c r="D511" s="177"/>
      <c r="E511" s="335"/>
      <c r="F511" s="335"/>
      <c r="G511" s="185"/>
    </row>
    <row r="512" spans="1:7" s="484" customFormat="1">
      <c r="A512" s="177"/>
      <c r="B512" s="177"/>
      <c r="C512" s="335"/>
      <c r="D512" s="177"/>
      <c r="E512" s="335"/>
      <c r="F512" s="335"/>
      <c r="G512" s="185"/>
    </row>
    <row r="513" spans="1:7" s="484" customFormat="1">
      <c r="A513" s="177"/>
      <c r="B513" s="177"/>
      <c r="C513" s="335"/>
      <c r="D513" s="177"/>
      <c r="E513" s="335"/>
      <c r="F513" s="335"/>
      <c r="G513" s="185"/>
    </row>
    <row r="514" spans="1:7" s="484" customFormat="1">
      <c r="A514" s="177"/>
      <c r="B514" s="177"/>
      <c r="C514" s="335"/>
      <c r="D514" s="177"/>
      <c r="E514" s="335"/>
      <c r="F514" s="335"/>
      <c r="G514" s="185"/>
    </row>
    <row r="515" spans="1:7" s="484" customFormat="1">
      <c r="A515" s="177"/>
      <c r="B515" s="177"/>
      <c r="C515" s="335"/>
      <c r="D515" s="177"/>
      <c r="E515" s="335"/>
      <c r="F515" s="335"/>
      <c r="G515" s="185"/>
    </row>
    <row r="516" spans="1:7" s="484" customFormat="1">
      <c r="A516" s="177"/>
      <c r="B516" s="177"/>
      <c r="C516" s="335"/>
      <c r="D516" s="177"/>
      <c r="E516" s="335"/>
      <c r="F516" s="335"/>
      <c r="G516" s="185"/>
    </row>
    <row r="517" spans="1:7" s="484" customFormat="1">
      <c r="A517" s="177"/>
      <c r="B517" s="177"/>
      <c r="C517" s="335"/>
      <c r="D517" s="177"/>
      <c r="E517" s="335"/>
      <c r="F517" s="335"/>
      <c r="G517" s="185"/>
    </row>
    <row r="518" spans="1:7" s="484" customFormat="1">
      <c r="A518" s="177"/>
      <c r="B518" s="177"/>
      <c r="C518" s="335"/>
      <c r="D518" s="177"/>
      <c r="E518" s="335"/>
      <c r="F518" s="335"/>
      <c r="G518" s="185"/>
    </row>
    <row r="519" spans="1:7" s="484" customFormat="1">
      <c r="A519" s="177"/>
      <c r="B519" s="177"/>
      <c r="C519" s="335"/>
      <c r="D519" s="177"/>
      <c r="E519" s="335"/>
      <c r="F519" s="335"/>
      <c r="G519" s="185"/>
    </row>
    <row r="520" spans="1:7" s="484" customFormat="1">
      <c r="A520" s="177"/>
      <c r="B520" s="177"/>
      <c r="C520" s="335"/>
      <c r="D520" s="177"/>
      <c r="E520" s="335"/>
      <c r="F520" s="335"/>
      <c r="G520" s="185"/>
    </row>
    <row r="521" spans="1:7" s="484" customFormat="1">
      <c r="A521" s="177"/>
      <c r="B521" s="177"/>
      <c r="C521" s="335"/>
      <c r="D521" s="177"/>
      <c r="E521" s="335"/>
      <c r="F521" s="335"/>
      <c r="G521" s="185"/>
    </row>
    <row r="522" spans="1:7" s="484" customFormat="1">
      <c r="A522" s="177"/>
      <c r="B522" s="177"/>
      <c r="C522" s="335"/>
      <c r="D522" s="177"/>
      <c r="E522" s="335"/>
      <c r="F522" s="335"/>
      <c r="G522" s="185"/>
    </row>
    <row r="523" spans="1:7" s="484" customFormat="1">
      <c r="A523" s="177"/>
      <c r="B523" s="177"/>
      <c r="C523" s="335"/>
      <c r="D523" s="177"/>
      <c r="E523" s="335"/>
      <c r="F523" s="335"/>
      <c r="G523" s="185"/>
    </row>
    <row r="524" spans="1:7" s="484" customFormat="1">
      <c r="A524" s="177"/>
      <c r="B524" s="177"/>
      <c r="C524" s="335"/>
      <c r="D524" s="177"/>
      <c r="E524" s="335"/>
      <c r="F524" s="335"/>
      <c r="G524" s="185"/>
    </row>
    <row r="525" spans="1:7" s="484" customFormat="1">
      <c r="A525" s="177"/>
      <c r="B525" s="177"/>
      <c r="C525" s="335"/>
      <c r="D525" s="177"/>
      <c r="E525" s="335"/>
      <c r="F525" s="335"/>
      <c r="G525" s="185"/>
    </row>
    <row r="526" spans="1:7" s="484" customFormat="1">
      <c r="A526" s="177"/>
      <c r="B526" s="177"/>
      <c r="C526" s="335"/>
      <c r="D526" s="177"/>
      <c r="E526" s="335"/>
      <c r="F526" s="335"/>
      <c r="G526" s="185"/>
    </row>
    <row r="527" spans="1:7" s="484" customFormat="1">
      <c r="A527" s="177"/>
      <c r="B527" s="177"/>
      <c r="C527" s="335"/>
      <c r="D527" s="177"/>
      <c r="E527" s="335"/>
      <c r="F527" s="335"/>
      <c r="G527" s="185"/>
    </row>
    <row r="528" spans="1:7" s="484" customFormat="1">
      <c r="A528" s="177"/>
      <c r="B528" s="177"/>
      <c r="C528" s="335"/>
      <c r="D528" s="177"/>
      <c r="E528" s="335"/>
      <c r="F528" s="335"/>
      <c r="G528" s="185"/>
    </row>
    <row r="529" spans="1:7" s="484" customFormat="1">
      <c r="A529" s="177"/>
      <c r="B529" s="177"/>
      <c r="C529" s="335"/>
      <c r="D529" s="177"/>
      <c r="E529" s="335"/>
      <c r="F529" s="335"/>
      <c r="G529" s="185"/>
    </row>
    <row r="530" spans="1:7" s="484" customFormat="1">
      <c r="A530" s="177"/>
      <c r="B530" s="177"/>
      <c r="C530" s="335"/>
      <c r="D530" s="177"/>
      <c r="E530" s="335"/>
      <c r="F530" s="335"/>
      <c r="G530" s="185"/>
    </row>
    <row r="531" spans="1:7" s="484" customFormat="1">
      <c r="A531" s="177"/>
      <c r="B531" s="177"/>
      <c r="C531" s="335"/>
      <c r="D531" s="177"/>
      <c r="E531" s="335"/>
      <c r="F531" s="335"/>
      <c r="G531" s="185"/>
    </row>
    <row r="532" spans="1:7" s="484" customFormat="1">
      <c r="A532" s="177"/>
      <c r="B532" s="177"/>
      <c r="C532" s="335"/>
      <c r="D532" s="177"/>
      <c r="E532" s="335"/>
      <c r="F532" s="335"/>
      <c r="G532" s="185"/>
    </row>
    <row r="533" spans="1:7" s="484" customFormat="1">
      <c r="A533" s="177"/>
      <c r="B533" s="177"/>
      <c r="C533" s="335"/>
      <c r="D533" s="177"/>
      <c r="E533" s="335"/>
      <c r="F533" s="335"/>
      <c r="G533" s="185"/>
    </row>
    <row r="534" spans="1:7" s="484" customFormat="1">
      <c r="A534" s="177"/>
      <c r="B534" s="177"/>
      <c r="C534" s="335"/>
      <c r="D534" s="177"/>
      <c r="E534" s="335"/>
      <c r="F534" s="335"/>
      <c r="G534" s="185"/>
    </row>
    <row r="535" spans="1:7" s="484" customFormat="1">
      <c r="A535" s="177"/>
      <c r="B535" s="177"/>
      <c r="C535" s="335"/>
      <c r="D535" s="177"/>
      <c r="E535" s="335"/>
      <c r="F535" s="335"/>
      <c r="G535" s="185"/>
    </row>
    <row r="536" spans="1:7" s="484" customFormat="1">
      <c r="A536" s="177"/>
      <c r="B536" s="177"/>
      <c r="C536" s="335"/>
      <c r="D536" s="177"/>
      <c r="E536" s="335"/>
      <c r="F536" s="335"/>
      <c r="G536" s="185"/>
    </row>
    <row r="537" spans="1:7" s="484" customFormat="1">
      <c r="A537" s="177"/>
      <c r="B537" s="177"/>
      <c r="C537" s="335"/>
      <c r="D537" s="177"/>
      <c r="E537" s="335"/>
      <c r="F537" s="335"/>
      <c r="G537" s="185"/>
    </row>
    <row r="538" spans="1:7" s="484" customFormat="1">
      <c r="A538" s="177"/>
      <c r="B538" s="177"/>
      <c r="C538" s="335"/>
      <c r="D538" s="177"/>
      <c r="E538" s="335"/>
      <c r="F538" s="335"/>
      <c r="G538" s="185"/>
    </row>
    <row r="539" spans="1:7" s="484" customFormat="1">
      <c r="A539" s="177"/>
      <c r="B539" s="177"/>
      <c r="C539" s="335"/>
      <c r="D539" s="177"/>
      <c r="E539" s="335"/>
      <c r="F539" s="335"/>
      <c r="G539" s="185"/>
    </row>
    <row r="540" spans="1:7" s="484" customFormat="1">
      <c r="A540" s="177"/>
      <c r="B540" s="177"/>
      <c r="C540" s="335"/>
      <c r="D540" s="177"/>
      <c r="E540" s="335"/>
      <c r="F540" s="335"/>
      <c r="G540" s="185"/>
    </row>
    <row r="541" spans="1:7" s="484" customFormat="1">
      <c r="A541" s="177"/>
      <c r="B541" s="177"/>
      <c r="C541" s="335"/>
      <c r="D541" s="177"/>
      <c r="E541" s="335"/>
      <c r="F541" s="335"/>
      <c r="G541" s="185"/>
    </row>
    <row r="542" spans="1:7" s="484" customFormat="1">
      <c r="A542" s="177"/>
      <c r="B542" s="177"/>
      <c r="C542" s="335"/>
      <c r="D542" s="177"/>
      <c r="E542" s="335"/>
      <c r="F542" s="335"/>
      <c r="G542" s="185"/>
    </row>
    <row r="543" spans="1:7" s="484" customFormat="1">
      <c r="A543" s="177"/>
      <c r="B543" s="177"/>
      <c r="C543" s="335"/>
      <c r="D543" s="177"/>
      <c r="E543" s="335"/>
      <c r="F543" s="335"/>
      <c r="G543" s="185"/>
    </row>
    <row r="544" spans="1:7" s="484" customFormat="1">
      <c r="A544" s="177"/>
      <c r="B544" s="177"/>
      <c r="C544" s="335"/>
      <c r="D544" s="177"/>
      <c r="E544" s="335"/>
      <c r="F544" s="335"/>
      <c r="G544" s="185"/>
    </row>
    <row r="545" spans="1:7" s="484" customFormat="1">
      <c r="A545" s="177"/>
      <c r="B545" s="177"/>
      <c r="C545" s="335"/>
      <c r="D545" s="177"/>
      <c r="E545" s="335"/>
      <c r="F545" s="335"/>
      <c r="G545" s="185"/>
    </row>
    <row r="546" spans="1:7" s="484" customFormat="1">
      <c r="A546" s="177"/>
      <c r="B546" s="177"/>
      <c r="C546" s="335"/>
      <c r="D546" s="177"/>
      <c r="E546" s="335"/>
      <c r="F546" s="335"/>
      <c r="G546" s="185"/>
    </row>
    <row r="547" spans="1:7" s="484" customFormat="1">
      <c r="A547" s="177"/>
      <c r="B547" s="177"/>
      <c r="C547" s="335"/>
      <c r="D547" s="177"/>
      <c r="E547" s="335"/>
      <c r="F547" s="335"/>
      <c r="G547" s="185"/>
    </row>
    <row r="548" spans="1:7" s="484" customFormat="1">
      <c r="A548" s="177"/>
      <c r="B548" s="177"/>
      <c r="C548" s="335"/>
      <c r="D548" s="177"/>
      <c r="E548" s="335"/>
      <c r="F548" s="335"/>
      <c r="G548" s="185"/>
    </row>
    <row r="549" spans="1:7" s="484" customFormat="1">
      <c r="A549" s="177"/>
      <c r="B549" s="177"/>
      <c r="C549" s="335"/>
      <c r="D549" s="177"/>
      <c r="E549" s="335"/>
      <c r="F549" s="335"/>
      <c r="G549" s="185"/>
    </row>
    <row r="550" spans="1:7" s="484" customFormat="1">
      <c r="A550" s="177"/>
      <c r="B550" s="177"/>
      <c r="C550" s="335"/>
      <c r="D550" s="177"/>
      <c r="E550" s="335"/>
      <c r="F550" s="335"/>
      <c r="G550" s="185"/>
    </row>
    <row r="551" spans="1:7" s="484" customFormat="1">
      <c r="A551" s="177"/>
      <c r="B551" s="177"/>
      <c r="C551" s="335"/>
      <c r="D551" s="177"/>
      <c r="E551" s="335"/>
      <c r="F551" s="335"/>
      <c r="G551" s="185"/>
    </row>
    <row r="552" spans="1:7" s="484" customFormat="1">
      <c r="A552" s="177"/>
      <c r="B552" s="177"/>
      <c r="C552" s="335"/>
      <c r="D552" s="177"/>
      <c r="E552" s="335"/>
      <c r="F552" s="335"/>
      <c r="G552" s="185"/>
    </row>
    <row r="553" spans="1:7" s="484" customFormat="1">
      <c r="A553" s="177"/>
      <c r="B553" s="177"/>
      <c r="C553" s="335"/>
      <c r="D553" s="177"/>
      <c r="E553" s="335"/>
      <c r="F553" s="335"/>
      <c r="G553" s="185"/>
    </row>
    <row r="554" spans="1:7" s="484" customFormat="1">
      <c r="A554" s="177"/>
      <c r="B554" s="177"/>
      <c r="C554" s="335"/>
      <c r="D554" s="177"/>
      <c r="E554" s="335"/>
      <c r="F554" s="335"/>
      <c r="G554" s="185"/>
    </row>
    <row r="555" spans="1:7" s="484" customFormat="1">
      <c r="A555" s="177"/>
      <c r="B555" s="177"/>
      <c r="C555" s="335"/>
      <c r="D555" s="177"/>
      <c r="E555" s="335"/>
      <c r="F555" s="335"/>
      <c r="G555" s="185"/>
    </row>
    <row r="556" spans="1:7" s="484" customFormat="1">
      <c r="A556" s="177"/>
      <c r="B556" s="177"/>
      <c r="C556" s="335"/>
      <c r="D556" s="177"/>
      <c r="E556" s="335"/>
      <c r="F556" s="335"/>
      <c r="G556" s="185"/>
    </row>
    <row r="557" spans="1:7" s="484" customFormat="1">
      <c r="A557" s="177"/>
      <c r="B557" s="177"/>
      <c r="C557" s="335"/>
      <c r="D557" s="177"/>
      <c r="E557" s="335"/>
      <c r="F557" s="335"/>
      <c r="G557" s="185"/>
    </row>
    <row r="558" spans="1:7" s="484" customFormat="1">
      <c r="A558" s="177"/>
      <c r="B558" s="177"/>
      <c r="C558" s="335"/>
      <c r="D558" s="177"/>
      <c r="E558" s="335"/>
      <c r="F558" s="335"/>
      <c r="G558" s="185"/>
    </row>
    <row r="559" spans="1:7" s="484" customFormat="1">
      <c r="A559" s="177"/>
      <c r="B559" s="177"/>
      <c r="C559" s="335"/>
      <c r="D559" s="177"/>
      <c r="E559" s="335"/>
      <c r="F559" s="335"/>
      <c r="G559" s="185"/>
    </row>
    <row r="560" spans="1:7" s="484" customFormat="1">
      <c r="A560" s="177"/>
      <c r="B560" s="177"/>
      <c r="C560" s="335"/>
      <c r="D560" s="177"/>
      <c r="E560" s="335"/>
      <c r="F560" s="335"/>
      <c r="G560" s="185"/>
    </row>
    <row r="561" spans="1:7" s="484" customFormat="1">
      <c r="A561" s="177"/>
      <c r="B561" s="177"/>
      <c r="C561" s="335"/>
      <c r="D561" s="177"/>
      <c r="E561" s="335"/>
      <c r="F561" s="335"/>
      <c r="G561" s="185"/>
    </row>
    <row r="562" spans="1:7" s="484" customFormat="1">
      <c r="A562" s="177"/>
      <c r="B562" s="177"/>
      <c r="C562" s="335"/>
      <c r="D562" s="177"/>
      <c r="E562" s="335"/>
      <c r="F562" s="335"/>
      <c r="G562" s="185"/>
    </row>
    <row r="563" spans="1:7" s="484" customFormat="1">
      <c r="A563" s="177"/>
      <c r="B563" s="177"/>
      <c r="C563" s="335"/>
      <c r="D563" s="177"/>
      <c r="E563" s="335"/>
      <c r="F563" s="335"/>
      <c r="G563" s="185"/>
    </row>
    <row r="564" spans="1:7" s="484" customFormat="1">
      <c r="A564" s="177"/>
      <c r="B564" s="177"/>
      <c r="C564" s="335"/>
      <c r="D564" s="177"/>
      <c r="E564" s="335"/>
      <c r="F564" s="335"/>
      <c r="G564" s="185"/>
    </row>
    <row r="565" spans="1:7" s="484" customFormat="1">
      <c r="A565" s="177"/>
      <c r="B565" s="177"/>
      <c r="C565" s="335"/>
      <c r="D565" s="177"/>
      <c r="E565" s="335"/>
      <c r="F565" s="335"/>
      <c r="G565" s="185"/>
    </row>
    <row r="566" spans="1:7" s="484" customFormat="1">
      <c r="A566" s="177"/>
      <c r="B566" s="177"/>
      <c r="C566" s="335"/>
      <c r="D566" s="177"/>
      <c r="E566" s="335"/>
      <c r="F566" s="335"/>
      <c r="G566" s="185"/>
    </row>
    <row r="567" spans="1:7" s="484" customFormat="1">
      <c r="A567" s="177"/>
      <c r="B567" s="177"/>
      <c r="C567" s="335"/>
      <c r="D567" s="177"/>
      <c r="E567" s="335"/>
      <c r="F567" s="335"/>
      <c r="G567" s="185"/>
    </row>
    <row r="568" spans="1:7" s="484" customFormat="1">
      <c r="A568" s="177"/>
      <c r="B568" s="177"/>
      <c r="C568" s="335"/>
      <c r="D568" s="177"/>
      <c r="E568" s="335"/>
      <c r="F568" s="335"/>
      <c r="G568" s="185"/>
    </row>
    <row r="569" spans="1:7" s="484" customFormat="1">
      <c r="A569" s="177"/>
      <c r="B569" s="177"/>
      <c r="C569" s="335"/>
      <c r="D569" s="177"/>
      <c r="E569" s="335"/>
      <c r="F569" s="335"/>
      <c r="G569" s="185"/>
    </row>
    <row r="570" spans="1:7" s="484" customFormat="1">
      <c r="A570" s="177"/>
      <c r="B570" s="177"/>
      <c r="C570" s="335"/>
      <c r="D570" s="177"/>
      <c r="E570" s="335"/>
      <c r="F570" s="335"/>
      <c r="G570" s="185"/>
    </row>
    <row r="571" spans="1:7" s="484" customFormat="1">
      <c r="A571" s="177"/>
      <c r="B571" s="177"/>
      <c r="C571" s="335"/>
      <c r="D571" s="177"/>
      <c r="E571" s="335"/>
      <c r="F571" s="335"/>
      <c r="G571" s="185"/>
    </row>
    <row r="572" spans="1:7" s="484" customFormat="1">
      <c r="A572" s="177"/>
      <c r="B572" s="177"/>
      <c r="C572" s="335"/>
      <c r="D572" s="177"/>
      <c r="E572" s="335"/>
      <c r="F572" s="335"/>
      <c r="G572" s="185"/>
    </row>
    <row r="573" spans="1:7" s="484" customFormat="1">
      <c r="A573" s="177"/>
      <c r="B573" s="177"/>
      <c r="C573" s="335"/>
      <c r="D573" s="177"/>
      <c r="E573" s="335"/>
      <c r="F573" s="335"/>
      <c r="G573" s="185"/>
    </row>
    <row r="574" spans="1:7" s="484" customFormat="1">
      <c r="A574" s="177"/>
      <c r="B574" s="177"/>
      <c r="C574" s="335"/>
      <c r="D574" s="177"/>
      <c r="E574" s="335"/>
      <c r="F574" s="335"/>
      <c r="G574" s="185"/>
    </row>
    <row r="575" spans="1:7" s="484" customFormat="1">
      <c r="A575" s="177"/>
      <c r="B575" s="177"/>
      <c r="C575" s="335"/>
      <c r="D575" s="177"/>
      <c r="E575" s="335"/>
      <c r="F575" s="335"/>
      <c r="G575" s="185"/>
    </row>
    <row r="576" spans="1:7" s="484" customFormat="1">
      <c r="A576" s="177"/>
      <c r="B576" s="177"/>
      <c r="C576" s="335"/>
      <c r="D576" s="177"/>
      <c r="E576" s="335"/>
      <c r="F576" s="335"/>
      <c r="G576" s="185"/>
    </row>
    <row r="577" spans="1:7" s="484" customFormat="1">
      <c r="A577" s="177"/>
      <c r="B577" s="177"/>
      <c r="C577" s="335"/>
      <c r="D577" s="177"/>
      <c r="E577" s="335"/>
      <c r="F577" s="335"/>
      <c r="G577" s="185"/>
    </row>
    <row r="578" spans="1:7" s="484" customFormat="1">
      <c r="A578" s="177"/>
      <c r="B578" s="177"/>
      <c r="C578" s="335"/>
      <c r="D578" s="177"/>
      <c r="E578" s="335"/>
      <c r="F578" s="335"/>
      <c r="G578" s="185"/>
    </row>
    <row r="579" spans="1:7" s="484" customFormat="1">
      <c r="A579" s="177"/>
      <c r="B579" s="177"/>
      <c r="C579" s="335"/>
      <c r="D579" s="177"/>
      <c r="E579" s="335"/>
      <c r="F579" s="335"/>
      <c r="G579" s="185"/>
    </row>
    <row r="580" spans="1:7" s="484" customFormat="1">
      <c r="A580" s="177"/>
      <c r="B580" s="177"/>
      <c r="C580" s="335"/>
      <c r="D580" s="177"/>
      <c r="E580" s="335"/>
      <c r="F580" s="335"/>
      <c r="G580" s="185"/>
    </row>
    <row r="581" spans="1:7" s="484" customFormat="1">
      <c r="A581" s="177"/>
      <c r="B581" s="177"/>
      <c r="C581" s="335"/>
      <c r="D581" s="177"/>
      <c r="E581" s="335"/>
      <c r="F581" s="335"/>
      <c r="G581" s="185"/>
    </row>
    <row r="582" spans="1:7" s="484" customFormat="1">
      <c r="A582" s="177"/>
      <c r="B582" s="177"/>
      <c r="C582" s="335"/>
      <c r="D582" s="177"/>
      <c r="E582" s="335"/>
      <c r="F582" s="335"/>
      <c r="G582" s="185"/>
    </row>
    <row r="583" spans="1:7" s="484" customFormat="1">
      <c r="A583" s="177"/>
      <c r="B583" s="177"/>
      <c r="C583" s="335"/>
      <c r="D583" s="177"/>
      <c r="E583" s="335"/>
      <c r="F583" s="335"/>
      <c r="G583" s="185"/>
    </row>
    <row r="584" spans="1:7" s="484" customFormat="1">
      <c r="A584" s="177"/>
      <c r="B584" s="177"/>
      <c r="C584" s="335"/>
      <c r="D584" s="177"/>
      <c r="E584" s="335"/>
      <c r="F584" s="335"/>
      <c r="G584" s="185"/>
    </row>
    <row r="585" spans="1:7" s="484" customFormat="1">
      <c r="A585" s="177"/>
      <c r="B585" s="177"/>
      <c r="C585" s="335"/>
      <c r="D585" s="177"/>
      <c r="E585" s="335"/>
      <c r="F585" s="335"/>
      <c r="G585" s="185"/>
    </row>
    <row r="586" spans="1:7" s="484" customFormat="1">
      <c r="A586" s="177"/>
      <c r="B586" s="177"/>
      <c r="C586" s="335"/>
      <c r="D586" s="177"/>
      <c r="E586" s="335"/>
      <c r="F586" s="335"/>
      <c r="G586" s="185"/>
    </row>
    <row r="587" spans="1:7" s="484" customFormat="1">
      <c r="A587" s="177"/>
      <c r="B587" s="177"/>
      <c r="C587" s="335"/>
      <c r="D587" s="177"/>
      <c r="E587" s="335"/>
      <c r="F587" s="335"/>
      <c r="G587" s="185"/>
    </row>
    <row r="588" spans="1:7" s="484" customFormat="1">
      <c r="A588" s="177"/>
      <c r="B588" s="177"/>
      <c r="C588" s="335"/>
      <c r="D588" s="177"/>
      <c r="E588" s="335"/>
      <c r="F588" s="335"/>
      <c r="G588" s="185"/>
    </row>
    <row r="589" spans="1:7" s="484" customFormat="1">
      <c r="A589" s="177"/>
      <c r="B589" s="177"/>
      <c r="C589" s="335"/>
      <c r="D589" s="177"/>
      <c r="E589" s="335"/>
      <c r="F589" s="335"/>
      <c r="G589" s="185"/>
    </row>
    <row r="590" spans="1:7" s="484" customFormat="1">
      <c r="A590" s="177"/>
      <c r="B590" s="177"/>
      <c r="C590" s="335"/>
      <c r="D590" s="177"/>
      <c r="E590" s="335"/>
      <c r="F590" s="335"/>
      <c r="G590" s="185"/>
    </row>
    <row r="591" spans="1:7" s="484" customFormat="1">
      <c r="A591" s="177"/>
      <c r="B591" s="177"/>
      <c r="C591" s="335"/>
      <c r="D591" s="177"/>
      <c r="E591" s="335"/>
      <c r="F591" s="335"/>
      <c r="G591" s="185"/>
    </row>
    <row r="592" spans="1:7" s="484" customFormat="1">
      <c r="A592" s="177"/>
      <c r="B592" s="177"/>
      <c r="C592" s="335"/>
      <c r="D592" s="177"/>
      <c r="E592" s="335"/>
      <c r="F592" s="335"/>
      <c r="G592" s="185"/>
    </row>
    <row r="593" spans="1:7" s="484" customFormat="1">
      <c r="A593" s="177"/>
      <c r="B593" s="177"/>
      <c r="C593" s="335"/>
      <c r="D593" s="177"/>
      <c r="E593" s="335"/>
      <c r="F593" s="335"/>
      <c r="G593" s="185"/>
    </row>
    <row r="594" spans="1:7" s="484" customFormat="1">
      <c r="A594" s="177"/>
      <c r="B594" s="177"/>
      <c r="C594" s="335"/>
      <c r="D594" s="177"/>
      <c r="E594" s="335"/>
      <c r="F594" s="335"/>
      <c r="G594" s="185"/>
    </row>
    <row r="595" spans="1:7" s="484" customFormat="1">
      <c r="A595" s="177"/>
      <c r="B595" s="177"/>
      <c r="C595" s="335"/>
      <c r="D595" s="177"/>
      <c r="E595" s="335"/>
      <c r="F595" s="335"/>
      <c r="G595" s="185"/>
    </row>
    <row r="596" spans="1:7" s="484" customFormat="1">
      <c r="A596" s="177"/>
      <c r="B596" s="177"/>
      <c r="C596" s="335"/>
      <c r="D596" s="177"/>
      <c r="E596" s="335"/>
      <c r="F596" s="335"/>
      <c r="G596" s="185"/>
    </row>
    <row r="597" spans="1:7" s="484" customFormat="1">
      <c r="A597" s="177"/>
      <c r="B597" s="177"/>
      <c r="C597" s="335"/>
      <c r="D597" s="177"/>
      <c r="E597" s="335"/>
      <c r="F597" s="335"/>
      <c r="G597" s="185"/>
    </row>
    <row r="598" spans="1:7" s="484" customFormat="1">
      <c r="A598" s="177"/>
      <c r="B598" s="177"/>
      <c r="C598" s="335"/>
      <c r="D598" s="177"/>
      <c r="E598" s="335"/>
      <c r="F598" s="335"/>
      <c r="G598" s="185"/>
    </row>
    <row r="599" spans="1:7" s="484" customFormat="1">
      <c r="A599" s="177"/>
      <c r="B599" s="177"/>
      <c r="C599" s="335"/>
      <c r="D599" s="177"/>
      <c r="E599" s="335"/>
      <c r="F599" s="335"/>
      <c r="G599" s="185"/>
    </row>
    <row r="600" spans="1:7" s="484" customFormat="1">
      <c r="A600" s="177"/>
      <c r="B600" s="177"/>
      <c r="C600" s="335"/>
      <c r="D600" s="177"/>
      <c r="E600" s="335"/>
      <c r="F600" s="335"/>
      <c r="G600" s="185"/>
    </row>
    <row r="601" spans="1:7" s="484" customFormat="1">
      <c r="A601" s="177"/>
      <c r="B601" s="177"/>
      <c r="C601" s="335"/>
      <c r="D601" s="177"/>
      <c r="E601" s="335"/>
      <c r="F601" s="335"/>
      <c r="G601" s="185"/>
    </row>
    <row r="602" spans="1:7" s="484" customFormat="1">
      <c r="A602" s="177"/>
      <c r="B602" s="177"/>
      <c r="C602" s="335"/>
      <c r="D602" s="177"/>
      <c r="E602" s="335"/>
      <c r="F602" s="335"/>
      <c r="G602" s="185"/>
    </row>
    <row r="603" spans="1:7" s="484" customFormat="1">
      <c r="A603" s="177"/>
      <c r="B603" s="177"/>
      <c r="C603" s="335"/>
      <c r="D603" s="177"/>
      <c r="E603" s="335"/>
      <c r="F603" s="335"/>
      <c r="G603" s="185"/>
    </row>
    <row r="604" spans="1:7" s="484" customFormat="1">
      <c r="A604" s="177"/>
      <c r="B604" s="177"/>
      <c r="C604" s="335"/>
      <c r="D604" s="177"/>
      <c r="E604" s="335"/>
      <c r="F604" s="335"/>
      <c r="G604" s="185"/>
    </row>
    <row r="605" spans="1:7" s="484" customFormat="1">
      <c r="A605" s="177"/>
      <c r="B605" s="177"/>
      <c r="C605" s="335"/>
      <c r="D605" s="177"/>
      <c r="E605" s="335"/>
      <c r="F605" s="335"/>
      <c r="G605" s="185"/>
    </row>
    <row r="606" spans="1:7" s="484" customFormat="1">
      <c r="A606" s="177"/>
      <c r="B606" s="177"/>
      <c r="C606" s="335"/>
      <c r="D606" s="177"/>
      <c r="E606" s="335"/>
      <c r="F606" s="335"/>
      <c r="G606" s="185"/>
    </row>
    <row r="607" spans="1:7" s="484" customFormat="1">
      <c r="A607" s="177"/>
      <c r="B607" s="177"/>
      <c r="C607" s="335"/>
      <c r="D607" s="177"/>
      <c r="E607" s="335"/>
      <c r="F607" s="335"/>
      <c r="G607" s="185"/>
    </row>
    <row r="608" spans="1:7" s="484" customFormat="1">
      <c r="A608" s="177"/>
      <c r="B608" s="177"/>
      <c r="C608" s="335"/>
      <c r="D608" s="177"/>
      <c r="E608" s="335"/>
      <c r="F608" s="335"/>
      <c r="G608" s="185"/>
    </row>
    <row r="609" spans="1:7" s="484" customFormat="1">
      <c r="A609" s="177"/>
      <c r="B609" s="177"/>
      <c r="C609" s="335"/>
      <c r="D609" s="177"/>
      <c r="E609" s="335"/>
      <c r="F609" s="335"/>
      <c r="G609" s="185"/>
    </row>
    <row r="610" spans="1:7" s="484" customFormat="1">
      <c r="A610" s="177"/>
      <c r="B610" s="177"/>
      <c r="C610" s="335"/>
      <c r="D610" s="177"/>
      <c r="E610" s="335"/>
      <c r="F610" s="335"/>
      <c r="G610" s="185"/>
    </row>
    <row r="611" spans="1:7" s="484" customFormat="1">
      <c r="A611" s="177"/>
      <c r="B611" s="177"/>
      <c r="C611" s="335"/>
      <c r="D611" s="177"/>
      <c r="E611" s="335"/>
      <c r="F611" s="335"/>
      <c r="G611" s="185"/>
    </row>
    <row r="612" spans="1:7" s="484" customFormat="1">
      <c r="A612" s="177"/>
      <c r="B612" s="177"/>
      <c r="C612" s="335"/>
      <c r="D612" s="177"/>
      <c r="E612" s="335"/>
      <c r="F612" s="335"/>
      <c r="G612" s="185"/>
    </row>
    <row r="613" spans="1:7" s="484" customFormat="1">
      <c r="A613" s="177"/>
      <c r="B613" s="177"/>
      <c r="C613" s="335"/>
      <c r="D613" s="177"/>
      <c r="E613" s="335"/>
      <c r="F613" s="335"/>
      <c r="G613" s="185"/>
    </row>
    <row r="614" spans="1:7" s="484" customFormat="1">
      <c r="A614" s="177"/>
      <c r="B614" s="177"/>
      <c r="C614" s="335"/>
      <c r="D614" s="177"/>
      <c r="E614" s="335"/>
      <c r="F614" s="335"/>
      <c r="G614" s="185"/>
    </row>
    <row r="615" spans="1:7" s="484" customFormat="1">
      <c r="A615" s="177"/>
      <c r="B615" s="177"/>
      <c r="C615" s="335"/>
      <c r="D615" s="177"/>
      <c r="E615" s="335"/>
      <c r="F615" s="335"/>
      <c r="G615" s="185"/>
    </row>
    <row r="616" spans="1:7" s="484" customFormat="1">
      <c r="A616" s="177"/>
      <c r="B616" s="177"/>
      <c r="C616" s="335"/>
      <c r="D616" s="177"/>
      <c r="E616" s="335"/>
      <c r="F616" s="335"/>
      <c r="G616" s="185"/>
    </row>
    <row r="617" spans="1:7" s="484" customFormat="1">
      <c r="A617" s="177"/>
      <c r="B617" s="177"/>
      <c r="C617" s="335"/>
      <c r="D617" s="177"/>
      <c r="E617" s="335"/>
      <c r="F617" s="335"/>
      <c r="G617" s="185"/>
    </row>
    <row r="618" spans="1:7" s="484" customFormat="1">
      <c r="A618" s="177"/>
      <c r="B618" s="177"/>
      <c r="C618" s="335"/>
      <c r="D618" s="177"/>
      <c r="E618" s="335"/>
      <c r="F618" s="335"/>
      <c r="G618" s="185"/>
    </row>
    <row r="619" spans="1:7" s="484" customFormat="1">
      <c r="A619" s="177"/>
      <c r="B619" s="177"/>
      <c r="C619" s="335"/>
      <c r="D619" s="177"/>
      <c r="E619" s="335"/>
      <c r="F619" s="335"/>
      <c r="G619" s="185"/>
    </row>
    <row r="620" spans="1:7">
      <c r="A620" s="177"/>
      <c r="B620" s="177"/>
      <c r="C620" s="335"/>
      <c r="D620" s="177"/>
      <c r="E620" s="335"/>
      <c r="F620" s="335"/>
    </row>
    <row r="621" spans="1:7">
      <c r="A621" s="177"/>
      <c r="B621" s="177"/>
      <c r="C621" s="335"/>
      <c r="D621" s="177"/>
      <c r="E621" s="335"/>
      <c r="F621" s="335"/>
    </row>
  </sheetData>
  <mergeCells count="23">
    <mergeCell ref="C1:G1"/>
    <mergeCell ref="A2:G3"/>
    <mergeCell ref="A4:G4"/>
    <mergeCell ref="C5:G5"/>
    <mergeCell ref="A11:G11"/>
    <mergeCell ref="A6:G6"/>
    <mergeCell ref="A7:G7"/>
    <mergeCell ref="A8:G8"/>
    <mergeCell ref="A9:G9"/>
    <mergeCell ref="A10:G10"/>
    <mergeCell ref="A18:F18"/>
    <mergeCell ref="A302:F302"/>
    <mergeCell ref="A309:F309"/>
    <mergeCell ref="A388:F388"/>
    <mergeCell ref="A12:G12"/>
    <mergeCell ref="A13:G13"/>
    <mergeCell ref="A14:G14"/>
    <mergeCell ref="A15:B15"/>
    <mergeCell ref="C15:C16"/>
    <mergeCell ref="D15:D16"/>
    <mergeCell ref="E15:E16"/>
    <mergeCell ref="F15:F16"/>
    <mergeCell ref="G15:G16"/>
  </mergeCells>
  <phoneticPr fontId="15" type="noConversion"/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610" t="s">
        <v>727</v>
      </c>
      <c r="B1" s="610"/>
      <c r="C1" s="610"/>
      <c r="D1" s="610"/>
      <c r="E1" s="610"/>
      <c r="F1" s="610"/>
      <c r="G1" s="610"/>
      <c r="H1" s="53"/>
    </row>
    <row r="2" spans="1:10" ht="28.5" customHeight="1">
      <c r="A2" s="630"/>
      <c r="B2" s="630"/>
      <c r="C2" s="630"/>
      <c r="D2" s="630"/>
      <c r="E2" s="630"/>
      <c r="F2" s="630"/>
      <c r="G2" s="630"/>
      <c r="H2" s="53"/>
    </row>
    <row r="3" spans="1:10" ht="18.75" customHeight="1">
      <c r="A3" s="621" t="s">
        <v>4</v>
      </c>
      <c r="B3" s="622"/>
      <c r="C3" s="621" t="s">
        <v>5</v>
      </c>
      <c r="D3" s="621" t="s">
        <v>6</v>
      </c>
      <c r="E3" s="621" t="s">
        <v>7</v>
      </c>
      <c r="F3" s="621" t="s">
        <v>8</v>
      </c>
      <c r="G3" s="625" t="s">
        <v>9</v>
      </c>
      <c r="H3" s="53"/>
    </row>
    <row r="4" spans="1:10" ht="74.25" customHeight="1">
      <c r="A4" s="84" t="s">
        <v>10</v>
      </c>
      <c r="B4" s="84" t="s">
        <v>11</v>
      </c>
      <c r="C4" s="623"/>
      <c r="D4" s="624"/>
      <c r="E4" s="624"/>
      <c r="F4" s="624"/>
      <c r="G4" s="626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27" t="s">
        <v>124</v>
      </c>
      <c r="B6" s="627"/>
      <c r="C6" s="627"/>
      <c r="D6" s="627"/>
      <c r="E6" s="627"/>
      <c r="F6" s="627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21" t="s">
        <v>128</v>
      </c>
      <c r="B44" s="621"/>
      <c r="C44" s="621"/>
      <c r="D44" s="621"/>
      <c r="E44" s="621"/>
      <c r="F44" s="621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28" t="s">
        <v>728</v>
      </c>
      <c r="B46" s="629"/>
      <c r="C46" s="629"/>
      <c r="D46" s="629"/>
      <c r="E46" s="629"/>
      <c r="F46" s="629"/>
      <c r="G46" s="629"/>
    </row>
    <row r="47" spans="1:10" ht="15" customHeight="1">
      <c r="A47" s="629"/>
      <c r="B47" s="629"/>
      <c r="C47" s="629"/>
      <c r="D47" s="629"/>
      <c r="E47" s="629"/>
      <c r="F47" s="629"/>
      <c r="G47" s="629"/>
    </row>
    <row r="48" spans="1:10" ht="25.5" customHeight="1">
      <c r="A48" s="629"/>
      <c r="B48" s="629"/>
      <c r="C48" s="629"/>
      <c r="D48" s="629"/>
      <c r="E48" s="629"/>
      <c r="F48" s="629"/>
      <c r="G48" s="629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31" t="s">
        <v>783</v>
      </c>
      <c r="B1" s="632"/>
      <c r="C1" s="632"/>
      <c r="D1" s="632"/>
      <c r="E1" s="632"/>
      <c r="F1" s="632"/>
      <c r="G1" s="632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21" t="s">
        <v>128</v>
      </c>
      <c r="B44" s="621"/>
      <c r="C44" s="621"/>
      <c r="D44" s="621"/>
      <c r="E44" s="621"/>
      <c r="F44" s="621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33" t="s">
        <v>838</v>
      </c>
      <c r="B1" s="634"/>
      <c r="C1" s="634"/>
      <c r="D1" s="634"/>
      <c r="E1" s="634"/>
      <c r="F1" s="634"/>
      <c r="G1" s="634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35" t="s">
        <v>128</v>
      </c>
      <c r="B64" s="635"/>
      <c r="C64" s="635"/>
      <c r="D64" s="635"/>
      <c r="E64" s="635"/>
      <c r="F64" s="635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36" t="s">
        <v>770</v>
      </c>
      <c r="B1" s="637"/>
      <c r="C1" s="637"/>
      <c r="D1" s="637"/>
      <c r="E1" s="637"/>
      <c r="F1" s="637"/>
      <c r="G1" s="637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21" t="s">
        <v>128</v>
      </c>
      <c r="B46" s="621"/>
      <c r="C46" s="621"/>
      <c r="D46" s="621"/>
      <c r="E46" s="621"/>
      <c r="F46" s="621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55" t="s">
        <v>881</v>
      </c>
      <c r="D1" s="655"/>
      <c r="E1" s="655"/>
      <c r="F1" s="655"/>
      <c r="G1" s="655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56" t="s">
        <v>1288</v>
      </c>
      <c r="B2" s="656"/>
      <c r="C2" s="656"/>
      <c r="D2" s="656"/>
      <c r="E2" s="656"/>
      <c r="F2" s="656"/>
      <c r="G2" s="656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56"/>
      <c r="B3" s="656"/>
      <c r="C3" s="656"/>
      <c r="D3" s="656"/>
      <c r="E3" s="656"/>
      <c r="F3" s="656"/>
      <c r="G3" s="656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57" t="s">
        <v>872</v>
      </c>
      <c r="B4" s="657"/>
      <c r="C4" s="657"/>
      <c r="D4" s="657"/>
      <c r="E4" s="657"/>
      <c r="F4" s="657"/>
      <c r="G4" s="657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58" t="s">
        <v>1268</v>
      </c>
      <c r="D5" s="659"/>
      <c r="E5" s="659"/>
      <c r="F5" s="659"/>
      <c r="G5" s="659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60" t="s">
        <v>1269</v>
      </c>
      <c r="B6" s="660"/>
      <c r="C6" s="660"/>
      <c r="D6" s="660"/>
      <c r="E6" s="660"/>
      <c r="F6" s="660"/>
      <c r="G6" s="660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61" t="s">
        <v>1274</v>
      </c>
      <c r="B7" s="661"/>
      <c r="C7" s="661"/>
      <c r="D7" s="661"/>
      <c r="E7" s="661"/>
      <c r="F7" s="661"/>
      <c r="G7" s="661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61" t="s">
        <v>1236</v>
      </c>
      <c r="B8" s="661"/>
      <c r="C8" s="661"/>
      <c r="D8" s="661"/>
      <c r="E8" s="661"/>
      <c r="F8" s="661"/>
      <c r="G8" s="661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61" t="s">
        <v>1237</v>
      </c>
      <c r="B9" s="661"/>
      <c r="C9" s="661"/>
      <c r="D9" s="661"/>
      <c r="E9" s="661"/>
      <c r="F9" s="661"/>
      <c r="G9" s="661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48" t="s">
        <v>1238</v>
      </c>
      <c r="B10" s="648"/>
      <c r="C10" s="648"/>
      <c r="D10" s="648"/>
      <c r="E10" s="648"/>
      <c r="F10" s="648"/>
      <c r="G10" s="648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48" t="s">
        <v>1239</v>
      </c>
      <c r="B11" s="648"/>
      <c r="C11" s="648"/>
      <c r="D11" s="648"/>
      <c r="E11" s="648"/>
      <c r="F11" s="648"/>
      <c r="G11" s="648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48" t="s">
        <v>1240</v>
      </c>
      <c r="B12" s="648"/>
      <c r="C12" s="648"/>
      <c r="D12" s="648"/>
      <c r="E12" s="648"/>
      <c r="F12" s="648"/>
      <c r="G12" s="648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48" t="s">
        <v>1241</v>
      </c>
      <c r="B13" s="648"/>
      <c r="C13" s="648"/>
      <c r="D13" s="648"/>
      <c r="E13" s="648"/>
      <c r="F13" s="648"/>
      <c r="G13" s="648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48" t="s">
        <v>3</v>
      </c>
      <c r="B14" s="648"/>
      <c r="C14" s="648"/>
      <c r="D14" s="648"/>
      <c r="E14" s="648"/>
      <c r="F14" s="648"/>
      <c r="G14" s="648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46" t="s">
        <v>4</v>
      </c>
      <c r="B15" s="649"/>
      <c r="C15" s="646" t="s">
        <v>5</v>
      </c>
      <c r="D15" s="646" t="s">
        <v>6</v>
      </c>
      <c r="E15" s="646" t="s">
        <v>7</v>
      </c>
      <c r="F15" s="646" t="s">
        <v>8</v>
      </c>
      <c r="G15" s="651" t="s">
        <v>9</v>
      </c>
      <c r="H15" s="646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50"/>
      <c r="D16" s="647"/>
      <c r="E16" s="647"/>
      <c r="F16" s="647"/>
      <c r="G16" s="651"/>
      <c r="H16" s="647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52" t="s">
        <v>124</v>
      </c>
      <c r="B18" s="653"/>
      <c r="C18" s="653"/>
      <c r="D18" s="653"/>
      <c r="E18" s="653"/>
      <c r="F18" s="654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1559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38" t="s">
        <v>125</v>
      </c>
      <c r="B392" s="639"/>
      <c r="C392" s="639"/>
      <c r="D392" s="639"/>
      <c r="E392" s="639"/>
      <c r="F392" s="640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41" t="s">
        <v>127</v>
      </c>
      <c r="B396" s="642"/>
      <c r="C396" s="642"/>
      <c r="D396" s="642"/>
      <c r="E396" s="642"/>
      <c r="F396" s="642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43" t="s">
        <v>995</v>
      </c>
      <c r="B494" s="644"/>
      <c r="C494" s="644"/>
      <c r="D494" s="644"/>
      <c r="E494" s="644"/>
      <c r="F494" s="645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55" t="s">
        <v>881</v>
      </c>
      <c r="D1" s="655"/>
      <c r="E1" s="655"/>
      <c r="F1" s="655"/>
      <c r="G1" s="655"/>
      <c r="H1" s="197"/>
      <c r="I1" s="198"/>
    </row>
    <row r="2" spans="1:135" ht="15.75" customHeight="1">
      <c r="A2" s="665" t="s">
        <v>1295</v>
      </c>
      <c r="B2" s="665"/>
      <c r="C2" s="665"/>
      <c r="D2" s="665"/>
      <c r="E2" s="665"/>
      <c r="F2" s="665"/>
      <c r="G2" s="665"/>
      <c r="H2" s="197"/>
      <c r="I2" s="198"/>
    </row>
    <row r="3" spans="1:135" ht="15.75" customHeight="1">
      <c r="A3" s="665"/>
      <c r="B3" s="665"/>
      <c r="C3" s="665"/>
      <c r="D3" s="665"/>
      <c r="E3" s="665"/>
      <c r="F3" s="665"/>
      <c r="G3" s="665"/>
      <c r="H3" s="197"/>
      <c r="I3" s="198"/>
    </row>
    <row r="4" spans="1:135" ht="19.5" customHeight="1">
      <c r="A4" s="666" t="s">
        <v>872</v>
      </c>
      <c r="B4" s="666"/>
      <c r="C4" s="666"/>
      <c r="D4" s="666"/>
      <c r="E4" s="666"/>
      <c r="F4" s="666"/>
      <c r="G4" s="666"/>
      <c r="H4" s="197"/>
      <c r="I4" s="198"/>
    </row>
    <row r="5" spans="1:135" ht="17.25" customHeight="1">
      <c r="A5" s="199"/>
      <c r="B5" s="200" t="s">
        <v>2</v>
      </c>
      <c r="C5" s="658" t="s">
        <v>1294</v>
      </c>
      <c r="D5" s="659"/>
      <c r="E5" s="659"/>
      <c r="F5" s="659"/>
      <c r="G5" s="659"/>
      <c r="H5" s="197"/>
      <c r="I5" s="198"/>
    </row>
    <row r="6" spans="1:135" ht="25.5" customHeight="1">
      <c r="A6" s="660" t="s">
        <v>1269</v>
      </c>
      <c r="B6" s="660"/>
      <c r="C6" s="660"/>
      <c r="D6" s="660"/>
      <c r="E6" s="660"/>
      <c r="F6" s="660"/>
      <c r="G6" s="660"/>
      <c r="H6" s="197"/>
      <c r="I6" s="198"/>
    </row>
    <row r="7" spans="1:135" ht="18.75" customHeight="1">
      <c r="A7" s="661" t="s">
        <v>1274</v>
      </c>
      <c r="B7" s="661"/>
      <c r="C7" s="661"/>
      <c r="D7" s="661"/>
      <c r="E7" s="661"/>
      <c r="F7" s="661"/>
      <c r="G7" s="661"/>
      <c r="H7" s="197"/>
      <c r="I7" s="198"/>
    </row>
    <row r="8" spans="1:135" ht="15" customHeight="1">
      <c r="A8" s="661" t="s">
        <v>1236</v>
      </c>
      <c r="B8" s="661"/>
      <c r="C8" s="661"/>
      <c r="D8" s="661"/>
      <c r="E8" s="661"/>
      <c r="F8" s="661"/>
      <c r="G8" s="661"/>
      <c r="H8" s="197"/>
      <c r="I8" s="198"/>
    </row>
    <row r="9" spans="1:135" ht="15.75" customHeight="1">
      <c r="A9" s="661" t="s">
        <v>1237</v>
      </c>
      <c r="B9" s="661"/>
      <c r="C9" s="661"/>
      <c r="D9" s="661"/>
      <c r="E9" s="661"/>
      <c r="F9" s="661"/>
      <c r="G9" s="661"/>
      <c r="H9" s="197"/>
      <c r="I9" s="198"/>
    </row>
    <row r="10" spans="1:135" ht="19.5" customHeight="1">
      <c r="A10" s="648" t="s">
        <v>1238</v>
      </c>
      <c r="B10" s="648"/>
      <c r="C10" s="648"/>
      <c r="D10" s="648"/>
      <c r="E10" s="648"/>
      <c r="F10" s="648"/>
      <c r="G10" s="648"/>
      <c r="H10" s="197"/>
      <c r="I10" s="198"/>
    </row>
    <row r="11" spans="1:135" ht="12" customHeight="1">
      <c r="A11" s="648" t="s">
        <v>1239</v>
      </c>
      <c r="B11" s="648"/>
      <c r="C11" s="648"/>
      <c r="D11" s="648"/>
      <c r="E11" s="648"/>
      <c r="F11" s="648"/>
      <c r="G11" s="648"/>
      <c r="H11" s="197"/>
      <c r="I11" s="198"/>
    </row>
    <row r="12" spans="1:135" ht="13.5" customHeight="1">
      <c r="A12" s="648" t="s">
        <v>1240</v>
      </c>
      <c r="B12" s="648"/>
      <c r="C12" s="648"/>
      <c r="D12" s="648"/>
      <c r="E12" s="648"/>
      <c r="F12" s="648"/>
      <c r="G12" s="648"/>
      <c r="H12" s="197"/>
      <c r="I12" s="198"/>
    </row>
    <row r="13" spans="1:135" ht="10.5" customHeight="1">
      <c r="A13" s="648" t="s">
        <v>1241</v>
      </c>
      <c r="B13" s="648"/>
      <c r="C13" s="648"/>
      <c r="D13" s="648"/>
      <c r="E13" s="648"/>
      <c r="F13" s="648"/>
      <c r="G13" s="648"/>
      <c r="H13" s="197"/>
      <c r="I13" s="198"/>
    </row>
    <row r="14" spans="1:135" s="177" customFormat="1" ht="16.5" customHeight="1">
      <c r="A14" s="648" t="s">
        <v>3</v>
      </c>
      <c r="B14" s="648"/>
      <c r="C14" s="648"/>
      <c r="D14" s="648"/>
      <c r="E14" s="648"/>
      <c r="F14" s="648"/>
      <c r="G14" s="648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46" t="s">
        <v>4</v>
      </c>
      <c r="B15" s="649"/>
      <c r="C15" s="646" t="s">
        <v>5</v>
      </c>
      <c r="D15" s="646" t="s">
        <v>6</v>
      </c>
      <c r="E15" s="646" t="s">
        <v>7</v>
      </c>
      <c r="F15" s="667" t="s">
        <v>8</v>
      </c>
      <c r="G15" s="651" t="s">
        <v>9</v>
      </c>
      <c r="H15" s="646" t="s">
        <v>1211</v>
      </c>
      <c r="I15" s="198"/>
    </row>
    <row r="16" spans="1:135" ht="55.5" customHeight="1">
      <c r="A16" s="349" t="s">
        <v>10</v>
      </c>
      <c r="B16" s="349" t="s">
        <v>11</v>
      </c>
      <c r="C16" s="650"/>
      <c r="D16" s="647"/>
      <c r="E16" s="647"/>
      <c r="F16" s="668"/>
      <c r="G16" s="651"/>
      <c r="H16" s="647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62" t="s">
        <v>1298</v>
      </c>
      <c r="B70" s="663"/>
      <c r="C70" s="663"/>
      <c r="D70" s="663"/>
      <c r="E70" s="663"/>
      <c r="F70" s="664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H15:H16"/>
    <mergeCell ref="A14:G14"/>
    <mergeCell ref="G15:G16"/>
    <mergeCell ref="A15:B15"/>
    <mergeCell ref="C15:C16"/>
    <mergeCell ref="D15:D16"/>
    <mergeCell ref="E15:E16"/>
    <mergeCell ref="F15:F16"/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veramiavorvac  ՆԳՆ+ՃԿՊԱ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2025-04-11T09:41:45Z</cp:lastPrinted>
  <dcterms:created xsi:type="dcterms:W3CDTF">2019-01-29T16:25:31Z</dcterms:created>
  <dcterms:modified xsi:type="dcterms:W3CDTF">2025-04-11T09:45:50Z</dcterms:modified>
  <cp:contentStatus/>
</cp:coreProperties>
</file>